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23250" windowHeight="12465"/>
  </bookViews>
  <sheets>
    <sheet name="исследования" sheetId="16" r:id="rId1"/>
  </sheets>
  <definedNames>
    <definedName name="_xlnm.Print_Titles" localSheetId="0">исследования!$5:$6</definedName>
    <definedName name="_xlnm.Print_Area" localSheetId="0">исследования!$A$1:$AR$79</definedName>
  </definedNames>
  <calcPr calcId="125725"/>
</workbook>
</file>

<file path=xl/calcChain.xml><?xml version="1.0" encoding="utf-8"?>
<calcChain xmlns="http://schemas.openxmlformats.org/spreadsheetml/2006/main">
  <c r="AS77" i="16"/>
  <c r="AS79" s="1"/>
  <c r="AT77"/>
  <c r="AT79" s="1"/>
  <c r="AU77"/>
  <c r="AU79" s="1"/>
  <c r="AV77"/>
  <c r="AV79" s="1"/>
  <c r="AW77"/>
  <c r="AW79" s="1"/>
  <c r="AR8"/>
  <c r="AR9"/>
  <c r="AR10"/>
  <c r="AR11"/>
  <c r="AR12"/>
  <c r="AR13"/>
  <c r="AR14"/>
  <c r="AR15"/>
  <c r="AR16"/>
  <c r="AR17"/>
  <c r="AR18"/>
  <c r="AR19"/>
  <c r="AR20"/>
  <c r="AR21"/>
  <c r="AR22"/>
  <c r="AR23"/>
  <c r="AR24"/>
  <c r="AR25"/>
  <c r="AR26"/>
  <c r="AR27"/>
  <c r="AR28"/>
  <c r="AR29"/>
  <c r="AR30"/>
  <c r="AR31"/>
  <c r="AR32"/>
  <c r="AR33"/>
  <c r="AR34"/>
  <c r="AR35"/>
  <c r="AR36"/>
  <c r="AR37"/>
  <c r="AR38"/>
  <c r="AR39"/>
  <c r="AR40"/>
  <c r="AR41"/>
  <c r="AR42"/>
  <c r="AR43"/>
  <c r="AR44"/>
  <c r="AR45"/>
  <c r="AR46"/>
  <c r="AR47"/>
  <c r="AR48"/>
  <c r="AR49"/>
  <c r="AR50"/>
  <c r="AR51"/>
  <c r="AR52"/>
  <c r="AR53"/>
  <c r="AR54"/>
  <c r="AR55"/>
  <c r="AR56"/>
  <c r="AR57"/>
  <c r="AR58"/>
  <c r="AR59"/>
  <c r="AR60"/>
  <c r="AR61"/>
  <c r="AR62"/>
  <c r="AR63"/>
  <c r="AR64"/>
  <c r="AR65"/>
  <c r="AR66"/>
  <c r="AR67"/>
  <c r="AR68"/>
  <c r="AR69"/>
  <c r="AR70"/>
  <c r="AR71"/>
  <c r="AR72"/>
  <c r="AR73"/>
  <c r="AR74"/>
  <c r="AR75"/>
  <c r="AR76"/>
  <c r="AR7"/>
  <c r="AB12"/>
  <c r="AQ77"/>
  <c r="AQ79" s="1"/>
  <c r="AR77"/>
  <c r="AR79" s="1"/>
  <c r="AB9"/>
  <c r="D78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"/>
  <c r="V77"/>
  <c r="V79" s="1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76"/>
  <c r="W7"/>
  <c r="Y77"/>
  <c r="Y79" s="1"/>
  <c r="AP77"/>
  <c r="AP79" s="1"/>
  <c r="AO77"/>
  <c r="AO79" s="1"/>
  <c r="AN77"/>
  <c r="AN79" s="1"/>
  <c r="AM77"/>
  <c r="AM79" s="1"/>
  <c r="AL77"/>
  <c r="AL79" s="1"/>
  <c r="AK77"/>
  <c r="AK79" s="1"/>
  <c r="AJ77"/>
  <c r="AJ79" s="1"/>
  <c r="AI77"/>
  <c r="AI79" s="1"/>
  <c r="AH77"/>
  <c r="AH79" s="1"/>
  <c r="AG77"/>
  <c r="AG79" s="1"/>
  <c r="AF77"/>
  <c r="AF79" s="1"/>
  <c r="AE77"/>
  <c r="AE79" s="1"/>
  <c r="AD77"/>
  <c r="AD79" s="1"/>
  <c r="AC77"/>
  <c r="AC79" s="1"/>
  <c r="AA77"/>
  <c r="AA79" s="1"/>
  <c r="Z77"/>
  <c r="Z79" s="1"/>
  <c r="X77"/>
  <c r="X79" s="1"/>
  <c r="U77"/>
  <c r="U79" s="1"/>
  <c r="T77"/>
  <c r="T79" s="1"/>
  <c r="S77"/>
  <c r="S79" s="1"/>
  <c r="Q77"/>
  <c r="Q79" s="1"/>
  <c r="P77"/>
  <c r="P79" s="1"/>
  <c r="O77"/>
  <c r="O79" s="1"/>
  <c r="N77"/>
  <c r="N79" s="1"/>
  <c r="M77"/>
  <c r="M79" s="1"/>
  <c r="L77"/>
  <c r="L79" s="1"/>
  <c r="K77"/>
  <c r="K79" s="1"/>
  <c r="I77"/>
  <c r="I79" s="1"/>
  <c r="H77"/>
  <c r="H79" s="1"/>
  <c r="G77"/>
  <c r="G79" s="1"/>
  <c r="F77"/>
  <c r="F79" s="1"/>
  <c r="AB76"/>
  <c r="J76"/>
  <c r="E76"/>
  <c r="AB75"/>
  <c r="J75"/>
  <c r="E75"/>
  <c r="AB74"/>
  <c r="J74"/>
  <c r="E74"/>
  <c r="AB73"/>
  <c r="J73"/>
  <c r="E73"/>
  <c r="AB72"/>
  <c r="J72"/>
  <c r="E72"/>
  <c r="AB71"/>
  <c r="J71"/>
  <c r="E71"/>
  <c r="AB70"/>
  <c r="J70"/>
  <c r="E70"/>
  <c r="AB69"/>
  <c r="J69"/>
  <c r="E69"/>
  <c r="AB68"/>
  <c r="J68"/>
  <c r="E68"/>
  <c r="AB67"/>
  <c r="J67"/>
  <c r="E67"/>
  <c r="AB66"/>
  <c r="J66"/>
  <c r="E66"/>
  <c r="AB65"/>
  <c r="J65"/>
  <c r="E65"/>
  <c r="AB64"/>
  <c r="J64"/>
  <c r="E64"/>
  <c r="AB63"/>
  <c r="J63"/>
  <c r="E63"/>
  <c r="AB62"/>
  <c r="J62"/>
  <c r="E62"/>
  <c r="AB61"/>
  <c r="J61"/>
  <c r="E61"/>
  <c r="AB60"/>
  <c r="J60"/>
  <c r="E60"/>
  <c r="AB59"/>
  <c r="J59"/>
  <c r="E59"/>
  <c r="AB58"/>
  <c r="J58"/>
  <c r="E58"/>
  <c r="AB57"/>
  <c r="J57"/>
  <c r="E57"/>
  <c r="AB56"/>
  <c r="J56"/>
  <c r="E56"/>
  <c r="AB55"/>
  <c r="J55"/>
  <c r="E55"/>
  <c r="AB54"/>
  <c r="J54"/>
  <c r="E54"/>
  <c r="AB53"/>
  <c r="J53"/>
  <c r="E53"/>
  <c r="AB52"/>
  <c r="J52"/>
  <c r="E52"/>
  <c r="AB51"/>
  <c r="J51"/>
  <c r="E51"/>
  <c r="AB50"/>
  <c r="J50"/>
  <c r="E50"/>
  <c r="AB49"/>
  <c r="J49"/>
  <c r="E49"/>
  <c r="AB48"/>
  <c r="J48"/>
  <c r="E48"/>
  <c r="AB47"/>
  <c r="J47"/>
  <c r="E47"/>
  <c r="AB46"/>
  <c r="J46"/>
  <c r="E46"/>
  <c r="AB45"/>
  <c r="J45"/>
  <c r="E45"/>
  <c r="AB44"/>
  <c r="J44"/>
  <c r="E44"/>
  <c r="AB43"/>
  <c r="J43"/>
  <c r="E43"/>
  <c r="AB42"/>
  <c r="J42"/>
  <c r="E42"/>
  <c r="AB41"/>
  <c r="J41"/>
  <c r="E41"/>
  <c r="AB40"/>
  <c r="J40"/>
  <c r="E40"/>
  <c r="AB39"/>
  <c r="J39"/>
  <c r="E39"/>
  <c r="AB38"/>
  <c r="J38"/>
  <c r="E38"/>
  <c r="AB37"/>
  <c r="J37"/>
  <c r="E37"/>
  <c r="AB36"/>
  <c r="J36"/>
  <c r="E36"/>
  <c r="AB35"/>
  <c r="J35"/>
  <c r="E35"/>
  <c r="AB34"/>
  <c r="J34"/>
  <c r="E34"/>
  <c r="AB33"/>
  <c r="J33"/>
  <c r="E33"/>
  <c r="AB32"/>
  <c r="J32"/>
  <c r="E32"/>
  <c r="AB31"/>
  <c r="J31"/>
  <c r="E31"/>
  <c r="AB30"/>
  <c r="J30"/>
  <c r="E30"/>
  <c r="AB29"/>
  <c r="J29"/>
  <c r="E29"/>
  <c r="AB28"/>
  <c r="J28"/>
  <c r="E28"/>
  <c r="AB27"/>
  <c r="J27"/>
  <c r="E27"/>
  <c r="AB26"/>
  <c r="J26"/>
  <c r="E26"/>
  <c r="AB25"/>
  <c r="J25"/>
  <c r="E25"/>
  <c r="AB24"/>
  <c r="J24"/>
  <c r="E24"/>
  <c r="AB23"/>
  <c r="J23"/>
  <c r="E23"/>
  <c r="AB22"/>
  <c r="J22"/>
  <c r="E22"/>
  <c r="AB21"/>
  <c r="J21"/>
  <c r="E21"/>
  <c r="AB20"/>
  <c r="J20"/>
  <c r="E20"/>
  <c r="AB19"/>
  <c r="J19"/>
  <c r="E19"/>
  <c r="AB18"/>
  <c r="J18"/>
  <c r="E18"/>
  <c r="AB17"/>
  <c r="J17"/>
  <c r="E17"/>
  <c r="AB16"/>
  <c r="J16"/>
  <c r="E16"/>
  <c r="AB15"/>
  <c r="J15"/>
  <c r="E15"/>
  <c r="AB14"/>
  <c r="J14"/>
  <c r="E14"/>
  <c r="AB13"/>
  <c r="J13"/>
  <c r="E13"/>
  <c r="J12"/>
  <c r="E12"/>
  <c r="AB11"/>
  <c r="J11"/>
  <c r="E11"/>
  <c r="AB10"/>
  <c r="J10"/>
  <c r="E10"/>
  <c r="J9"/>
  <c r="E9"/>
  <c r="AB8"/>
  <c r="J8"/>
  <c r="E8"/>
  <c r="AB7"/>
  <c r="J7"/>
  <c r="E7"/>
  <c r="D53" l="1"/>
  <c r="D61"/>
  <c r="D49"/>
  <c r="D45"/>
  <c r="D57"/>
  <c r="D65"/>
  <c r="D33"/>
  <c r="D73"/>
  <c r="D17"/>
  <c r="D25"/>
  <c r="D29"/>
  <c r="D37"/>
  <c r="D41"/>
  <c r="D13"/>
  <c r="D21"/>
  <c r="D72"/>
  <c r="D69"/>
  <c r="D14"/>
  <c r="D26"/>
  <c r="D30"/>
  <c r="D42"/>
  <c r="D46"/>
  <c r="D58"/>
  <c r="D62"/>
  <c r="D76"/>
  <c r="D7"/>
  <c r="D10"/>
  <c r="D66"/>
  <c r="D54"/>
  <c r="D34"/>
  <c r="D22"/>
  <c r="D70"/>
  <c r="D50"/>
  <c r="D38"/>
  <c r="D18"/>
  <c r="D9"/>
  <c r="D12"/>
  <c r="D16"/>
  <c r="D20"/>
  <c r="D24"/>
  <c r="D28"/>
  <c r="D32"/>
  <c r="D36"/>
  <c r="D40"/>
  <c r="D44"/>
  <c r="D48"/>
  <c r="D52"/>
  <c r="D56"/>
  <c r="D60"/>
  <c r="D64"/>
  <c r="D68"/>
  <c r="D71"/>
  <c r="D75"/>
  <c r="D8"/>
  <c r="D11"/>
  <c r="D15"/>
  <c r="D19"/>
  <c r="D23"/>
  <c r="D27"/>
  <c r="D31"/>
  <c r="D35"/>
  <c r="D39"/>
  <c r="D43"/>
  <c r="D47"/>
  <c r="D51"/>
  <c r="D55"/>
  <c r="D59"/>
  <c r="D63"/>
  <c r="D67"/>
  <c r="D74"/>
  <c r="W77"/>
  <c r="W79" s="1"/>
  <c r="AB77"/>
  <c r="AB79" s="1"/>
  <c r="R77"/>
  <c r="R79" s="1"/>
  <c r="E77"/>
  <c r="J77"/>
  <c r="J79" s="1"/>
  <c r="D77" l="1"/>
  <c r="E79"/>
  <c r="D79" s="1"/>
</calcChain>
</file>

<file path=xl/sharedStrings.xml><?xml version="1.0" encoding="utf-8"?>
<sst xmlns="http://schemas.openxmlformats.org/spreadsheetml/2006/main" count="131" uniqueCount="121">
  <si>
    <t>Медицинские организации</t>
  </si>
  <si>
    <t>УЗИ брахиоцефальных артерий</t>
  </si>
  <si>
    <t>УЗИ нижних конечностей</t>
  </si>
  <si>
    <t>Колоноскопия</t>
  </si>
  <si>
    <t>Бронхоскопия</t>
  </si>
  <si>
    <t>Фиброгастродуоденоскопия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</si>
  <si>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</si>
  <si>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</si>
  <si>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ОГБУЗ "Смоленский областной  онкологический клинический диспансер"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</si>
  <si>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</si>
  <si>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</si>
  <si>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</si>
  <si>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</si>
  <si>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</si>
  <si>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</si>
  <si>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</si>
  <si>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</si>
  <si>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</si>
  <si>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</si>
  <si>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</si>
  <si>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</si>
  <si>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</si>
  <si>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</si>
  <si>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</si>
  <si>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</si>
  <si>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</si>
  <si>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</si>
  <si>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 xml:space="preserve">ИТОГО </t>
  </si>
  <si>
    <t>МРТ без применения внутривенного контрастного усиления</t>
  </si>
  <si>
    <t>МРТ с применением внутривенного контрастного усиления</t>
  </si>
  <si>
    <t>МРТ без применения внутривенного контрастного усиления с анестезией</t>
  </si>
  <si>
    <t>МРТ с применением внутривенного контрастного усиления с анестезией</t>
  </si>
  <si>
    <t>Молекулярно-генетические исследования с целью диагностики онкологических заболеваний</t>
  </si>
  <si>
    <t>Эндоскопия</t>
  </si>
  <si>
    <t>Компьютерная томография с анестезией</t>
  </si>
  <si>
    <t>Магнито-резонансная томография, всего</t>
  </si>
  <si>
    <t>в том числе</t>
  </si>
  <si>
    <t>Компьютерная томография, всего</t>
  </si>
  <si>
    <t>УЗИ сердечно-сосудистой системы, всего</t>
  </si>
  <si>
    <t>FISH HER2</t>
  </si>
  <si>
    <t xml:space="preserve">BRAF  </t>
  </si>
  <si>
    <t xml:space="preserve"> EGFR  </t>
  </si>
  <si>
    <t xml:space="preserve">KRAS </t>
  </si>
  <si>
    <t xml:space="preserve">NRAS </t>
  </si>
  <si>
    <t>BRCA 1/BRCA2</t>
  </si>
  <si>
    <t xml:space="preserve"> MSI</t>
  </si>
  <si>
    <t xml:space="preserve">ALK </t>
  </si>
  <si>
    <t xml:space="preserve">PD-L1 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</si>
  <si>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</si>
  <si>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</si>
  <si>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</si>
  <si>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</si>
  <si>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Приложение №6</t>
  </si>
  <si>
    <t>Паталого-анатомические исследования биопсийного (операционного) материала с целью диагностики онкологических заболеваний</t>
  </si>
  <si>
    <t>ROS-1</t>
  </si>
  <si>
    <t>PIK3CA</t>
  </si>
  <si>
    <t>№ п/п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</si>
  <si>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</si>
  <si>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</si>
  <si>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>ООО "Клиника Эксперт Смоленск"</t>
  </si>
  <si>
    <t>C-Kit</t>
  </si>
  <si>
    <t>T790M</t>
  </si>
  <si>
    <t>ООО "Андромед"</t>
  </si>
  <si>
    <t>Реестровый номер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</si>
  <si>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</si>
  <si>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</si>
  <si>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ОГБУЗ "Монастырщинская ЦРБ"</t>
  </si>
  <si>
    <t>ОГБУЗ "Больница медицинской реабилитации"</t>
  </si>
  <si>
    <t>ОГБУЗ "Детская стоматологическая поликлиника"</t>
  </si>
  <si>
    <t>ОГБУЗ "Детская клиническая больница"</t>
  </si>
  <si>
    <t>ОГБУЗ "Клиническая больница скорой медицинской помощи"</t>
  </si>
  <si>
    <t xml:space="preserve">ФКУЗ МСЧ -67 ФСИН России </t>
  </si>
  <si>
    <t>ФКУЗ "МСЧ МВД по Смоленской области"</t>
  </si>
  <si>
    <t>ЧУЗ "Клиническая больница "РЖД-Медицина" г.Смоленск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</si>
  <si>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</si>
  <si>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</si>
  <si>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</si>
  <si>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</si>
  <si>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</si>
  <si>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</si>
  <si>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Смоленский филиал ООО "БМК"</t>
  </si>
  <si>
    <t>ООО "Клиника Позвоночника 2К"</t>
  </si>
  <si>
    <t>МЧУ "Нефросовет-Иваново"</t>
  </si>
  <si>
    <t>ООО "Нефрофарм"</t>
  </si>
  <si>
    <t>ООО "Семья-Смоленск"</t>
  </si>
  <si>
    <t>ВСЕГО диагностических исследований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</si>
  <si>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</si>
  <si>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</si>
  <si>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</si>
  <si>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</si>
  <si>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</si>
  <si>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</si>
  <si>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</si>
  <si>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</si>
  <si>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</si>
  <si>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</si>
  <si>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</si>
  <si>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</si>
  <si>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</si>
  <si>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</si>
  <si>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</si>
  <si>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</si>
  <si>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</si>
  <si>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</si>
  <si>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</si>
  <si>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</si>
  <si>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ОГБУЗ "Клинический родильный дом"</t>
  </si>
  <si>
    <t>ОГАУЗ "Стоматологическая поликлиника №1"</t>
  </si>
  <si>
    <t>Колоноскопия с анестезией</t>
  </si>
  <si>
    <t>УЗИ сердца (эхокардиография)</t>
  </si>
  <si>
    <t>Эхокардиография с физической нагрузкой</t>
  </si>
  <si>
    <t xml:space="preserve">Объемы медицинской помощи в разрезе медицинских организаций по диагностическим (лабораторным) исследованиям на 2025 год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</si>
  <si>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</si>
  <si>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</si>
  <si>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</si>
  <si>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ПЭТ-КТ при онкологических заболеваниях</t>
  </si>
  <si>
    <t>ОФЭКТ/КТ</t>
  </si>
  <si>
    <t>МЧУ "Клиника Медекс Смоленск"</t>
  </si>
  <si>
    <t>ОГБУЗ "Сафоновская ЦРБ"</t>
  </si>
  <si>
    <t>ОГБУЗ "Смоленская городская поликлиника"</t>
  </si>
  <si>
    <t>Утверждено на заседании Комиссии по разработке Территориальной программы ОМС от 22.12.2025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</si>
</sst>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.000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13" fillId="0" borderId="0"/>
    <xf numFmtId="0" fontId="14" fillId="0" borderId="0"/>
    <xf numFmtId="0" fontId="1" fillId="0" borderId="0"/>
    <xf numFmtId="9" fontId="6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>
      <alignment horizontal="center" vertical="top"/>
    </xf>
    <xf numFmtId="0" fontId="17" fillId="0" borderId="0"/>
    <xf numFmtId="0" fontId="18" fillId="0" borderId="0">
      <alignment horizontal="center" vertical="center"/>
    </xf>
    <xf numFmtId="0" fontId="18" fillId="0" borderId="0">
      <alignment horizontal="right" vertical="center"/>
    </xf>
    <xf numFmtId="0" fontId="19" fillId="0" borderId="0">
      <alignment horizontal="left" vertical="center"/>
    </xf>
    <xf numFmtId="0" fontId="17" fillId="0" borderId="0" applyFont="0" applyFill="0" applyBorder="0" applyAlignment="0" applyProtection="0"/>
    <xf numFmtId="0" fontId="20" fillId="0" borderId="0">
      <alignment horizontal="center" vertical="center"/>
    </xf>
    <xf numFmtId="0" fontId="18" fillId="0" borderId="0">
      <alignment horizontal="center" vertical="center"/>
    </xf>
    <xf numFmtId="0" fontId="21" fillId="0" borderId="0">
      <alignment horizontal="center" vertical="center"/>
    </xf>
    <xf numFmtId="0" fontId="6" fillId="0" borderId="0"/>
    <xf numFmtId="0" fontId="14" fillId="0" borderId="0"/>
  </cellStyleXfs>
  <cellXfs count="53">
    <xf numFmtId="0" fontId="0" fillId="0" borderId="0" xfId="0"/>
    <xf numFmtId="1" fontId="7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3" fontId="9" fillId="0" borderId="3" xfId="1" applyNumberFormat="1" applyFont="1" applyFill="1" applyBorder="1" applyAlignment="1">
      <alignment horizontal="right" vertical="center"/>
    </xf>
    <xf numFmtId="0" fontId="3" fillId="0" borderId="0" xfId="0" applyFont="1" applyFill="1"/>
    <xf numFmtId="0" fontId="1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vertical="center" wrapText="1"/>
    </xf>
    <xf numFmtId="3" fontId="11" fillId="0" borderId="3" xfId="1" applyNumberFormat="1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49" fontId="24" fillId="0" borderId="3" xfId="2" applyNumberFormat="1" applyFont="1" applyFill="1" applyBorder="1" applyAlignment="1" applyProtection="1">
      <alignment horizontal="left" vertical="center" wrapText="1"/>
    </xf>
    <xf numFmtId="3" fontId="23" fillId="0" borderId="3" xfId="1" applyNumberFormat="1" applyFont="1" applyFill="1" applyBorder="1" applyAlignment="1">
      <alignment horizontal="right" vertical="center"/>
    </xf>
    <xf numFmtId="0" fontId="25" fillId="0" borderId="0" xfId="0" applyFont="1" applyFill="1"/>
    <xf numFmtId="0" fontId="0" fillId="0" borderId="0" xfId="0" applyFont="1" applyFill="1"/>
    <xf numFmtId="49" fontId="26" fillId="0" borderId="3" xfId="2" applyNumberFormat="1" applyFont="1" applyFill="1" applyBorder="1" applyAlignment="1" applyProtection="1">
      <alignment horizontal="left" vertical="center" wrapText="1"/>
    </xf>
    <xf numFmtId="49" fontId="27" fillId="0" borderId="3" xfId="2" applyNumberFormat="1" applyFont="1" applyFill="1" applyBorder="1" applyAlignment="1" applyProtection="1">
      <alignment vertical="center" wrapText="1"/>
    </xf>
    <xf numFmtId="49" fontId="27" fillId="0" borderId="2" xfId="2" applyNumberFormat="1" applyFont="1" applyFill="1" applyBorder="1" applyAlignment="1" applyProtection="1">
      <alignment vertical="center" wrapText="1"/>
    </xf>
    <xf numFmtId="49" fontId="27" fillId="0" borderId="3" xfId="2" applyNumberFormat="1" applyFont="1" applyFill="1" applyBorder="1" applyAlignment="1" applyProtection="1">
      <alignment horizontal="left" vertical="center" wrapText="1"/>
    </xf>
    <xf numFmtId="49" fontId="28" fillId="0" borderId="3" xfId="2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Border="1"/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49" fontId="27" fillId="0" borderId="2" xfId="2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29" fillId="0" borderId="3" xfId="0" applyFont="1" applyFill="1" applyBorder="1" applyAlignment="1">
      <alignment vertical="top" wrapText="1"/>
    </xf>
    <xf numFmtId="3" fontId="8" fillId="0" borderId="3" xfId="1" applyNumberFormat="1" applyFont="1" applyFill="1" applyBorder="1" applyAlignment="1">
      <alignment horizontal="right"/>
    </xf>
    <xf numFmtId="3" fontId="8" fillId="0" borderId="3" xfId="1" applyNumberFormat="1" applyFont="1" applyFill="1" applyBorder="1" applyAlignment="1">
      <alignment horizontal="right" vertical="center"/>
    </xf>
    <xf numFmtId="0" fontId="0" fillId="0" borderId="3" xfId="0" applyFill="1" applyBorder="1"/>
    <xf numFmtId="0" fontId="1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166" fontId="10" fillId="0" borderId="2" xfId="4" applyNumberFormat="1" applyFont="1" applyFill="1" applyBorder="1" applyAlignment="1">
      <alignment horizontal="center" vertical="center" wrapText="1"/>
    </xf>
    <xf numFmtId="166" fontId="10" fillId="0" borderId="5" xfId="4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166" fontId="10" fillId="0" borderId="3" xfId="4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23">
    <cellStyle name="S0" xfId="14"/>
    <cellStyle name="S1" xfId="12"/>
    <cellStyle name="S2" xfId="15"/>
    <cellStyle name="S3" xfId="16"/>
    <cellStyle name="S4" xfId="18"/>
    <cellStyle name="S5" xfId="19"/>
    <cellStyle name="S6" xfId="20"/>
    <cellStyle name="TableStyleLight1" xfId="3"/>
    <cellStyle name="Обычный" xfId="0" builtinId="0"/>
    <cellStyle name="Обычный 2" xfId="4"/>
    <cellStyle name="Обычный 2 2" xfId="5"/>
    <cellStyle name="Обычный 2 2 2" xfId="6"/>
    <cellStyle name="Обычный 2 3" xfId="21"/>
    <cellStyle name="Обычный 2_базовая ставка" xfId="22"/>
    <cellStyle name="Обычный 3" xfId="13"/>
    <cellStyle name="Обычный 6" xfId="7"/>
    <cellStyle name="Обычный_МЕДИКАМЕНТЫ" xfId="2"/>
    <cellStyle name="Процентный 2" xfId="8"/>
    <cellStyle name="Финансовый" xfId="1" builtinId="3"/>
    <cellStyle name="Финансовый 2" xfId="9"/>
    <cellStyle name="Финансовый 2 2" xfId="10"/>
    <cellStyle name="Финансовый 2 3" xfId="11"/>
    <cellStyle name="Финансовый 3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W79"/>
  <sheetViews>
    <sheetView tabSelected="1" zoomScale="80" zoomScaleNormal="80" workbookViewId="0">
      <pane xSplit="3" ySplit="6" topLeftCell="D49" activePane="bottomRight" state="frozen"/>
      <selection pane="topRight" activeCell="B1" sqref="B1"/>
      <selection pane="bottomLeft" activeCell="A10" sqref="A10"/>
      <selection pane="bottomRight" activeCell="M65" sqref="M65"/>
    </sheetView>
  </sheetViews>
  <sheetFormatPr defaultColWidth="8.85546875" defaultRowHeight="15"/>
  <cols>
    <col min="1" max="1" width="4.42578125" style="2" customWidth="1"/>
    <col min="2" max="2" width="14.140625" style="2" customWidth="1"/>
    <col min="3" max="3" width="43.42578125" style="16" customWidth="1"/>
    <col min="4" max="4" width="18.85546875" style="3" customWidth="1"/>
    <col min="5" max="5" width="13.7109375" style="3" customWidth="1"/>
    <col min="6" max="6" width="15.85546875" style="2" customWidth="1"/>
    <col min="7" max="7" width="16.5703125" style="2" customWidth="1"/>
    <col min="8" max="8" width="13.42578125" style="2" customWidth="1"/>
    <col min="9" max="9" width="16.42578125" style="2" customWidth="1"/>
    <col min="10" max="10" width="15.7109375" style="3" customWidth="1"/>
    <col min="11" max="11" width="11.85546875" style="2" customWidth="1"/>
    <col min="12" max="12" width="12" style="2" customWidth="1"/>
    <col min="13" max="17" width="11.5703125" style="2" customWidth="1"/>
    <col min="18" max="18" width="14" style="3" customWidth="1"/>
    <col min="19" max="20" width="13.7109375" style="2" customWidth="1"/>
    <col min="21" max="22" width="13" style="2" customWidth="1"/>
    <col min="23" max="23" width="13.42578125" style="3" customWidth="1"/>
    <col min="24" max="24" width="9.7109375" style="2" customWidth="1"/>
    <col min="25" max="26" width="8.85546875" style="2" customWidth="1"/>
    <col min="27" max="27" width="10.85546875" style="2" customWidth="1"/>
    <col min="28" max="28" width="17.85546875" style="3" customWidth="1"/>
    <col min="29" max="29" width="8.28515625" style="3" customWidth="1"/>
    <col min="30" max="30" width="9" style="3" customWidth="1"/>
    <col min="31" max="33" width="8.42578125" style="3" customWidth="1"/>
    <col min="34" max="34" width="10" style="3" customWidth="1"/>
    <col min="35" max="35" width="9.7109375" style="3" customWidth="1"/>
    <col min="36" max="36" width="10" style="3" customWidth="1"/>
    <col min="37" max="37" width="7.85546875" style="3" customWidth="1"/>
    <col min="38" max="38" width="11.140625" style="3" customWidth="1"/>
    <col min="39" max="40" width="6.7109375" style="3" customWidth="1"/>
    <col min="41" max="41" width="8.42578125" style="3" customWidth="1"/>
    <col min="42" max="42" width="14.28515625" style="3" customWidth="1"/>
    <col min="43" max="43" width="10.42578125" style="3" customWidth="1"/>
    <col min="44" max="44" width="9.7109375" style="3" customWidth="1"/>
    <col min="45" max="49" width="8.85546875" style="2" customWidth="1"/>
    <col min="50" max="16384" width="8.85546875" style="2"/>
  </cols>
  <sheetData>
    <row r="1" spans="1:49" ht="15.75">
      <c r="A1" s="5"/>
      <c r="B1" s="5"/>
      <c r="C1" s="46" t="s">
        <v>52</v>
      </c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</row>
    <row r="2" spans="1:49" ht="15.6" customHeight="1">
      <c r="A2" s="5"/>
      <c r="B2" s="5"/>
      <c r="C2" s="46" t="s">
        <v>120</v>
      </c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</row>
    <row r="3" spans="1:49" ht="15.75" hidden="1" customHeight="1">
      <c r="A3" s="5"/>
      <c r="B3" s="5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</row>
    <row r="4" spans="1:49" ht="20.25" customHeight="1">
      <c r="A4" s="49" t="s">
        <v>111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</row>
    <row r="5" spans="1:49" ht="19.5" customHeight="1">
      <c r="A5" s="50" t="s">
        <v>56</v>
      </c>
      <c r="B5" s="50" t="s">
        <v>63</v>
      </c>
      <c r="C5" s="52" t="s">
        <v>0</v>
      </c>
      <c r="D5" s="47" t="s">
        <v>85</v>
      </c>
      <c r="E5" s="47" t="s">
        <v>35</v>
      </c>
      <c r="F5" s="42" t="s">
        <v>36</v>
      </c>
      <c r="G5" s="42"/>
      <c r="H5" s="42"/>
      <c r="I5" s="42"/>
      <c r="J5" s="36" t="s">
        <v>37</v>
      </c>
      <c r="K5" s="43" t="s">
        <v>36</v>
      </c>
      <c r="L5" s="44"/>
      <c r="M5" s="44"/>
      <c r="N5" s="44"/>
      <c r="O5" s="44"/>
      <c r="P5" s="44"/>
      <c r="Q5" s="45"/>
      <c r="R5" s="47" t="s">
        <v>38</v>
      </c>
      <c r="S5" s="43" t="s">
        <v>36</v>
      </c>
      <c r="T5" s="44"/>
      <c r="U5" s="44"/>
      <c r="V5" s="45"/>
      <c r="W5" s="36" t="s">
        <v>33</v>
      </c>
      <c r="X5" s="42" t="s">
        <v>36</v>
      </c>
      <c r="Y5" s="42"/>
      <c r="Z5" s="42"/>
      <c r="AA5" s="42"/>
      <c r="AB5" s="36" t="s">
        <v>32</v>
      </c>
      <c r="AC5" s="37" t="s">
        <v>36</v>
      </c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9"/>
      <c r="AP5" s="40" t="s">
        <v>53</v>
      </c>
      <c r="AQ5" s="36" t="s">
        <v>115</v>
      </c>
      <c r="AR5" s="36" t="s">
        <v>116</v>
      </c>
      <c r="AS5" s="43" t="s">
        <v>36</v>
      </c>
      <c r="AT5" s="44"/>
      <c r="AU5" s="44"/>
      <c r="AV5" s="44"/>
      <c r="AW5" s="45"/>
    </row>
    <row r="6" spans="1:49" ht="225" customHeight="1">
      <c r="A6" s="51"/>
      <c r="B6" s="51"/>
      <c r="C6" s="52"/>
      <c r="D6" s="47"/>
      <c r="E6" s="47"/>
      <c r="F6" s="35" t="s">
        <v>28</v>
      </c>
      <c r="G6" s="35" t="s">
        <v>29</v>
      </c>
      <c r="H6" s="35" t="s">
        <v>30</v>
      </c>
      <c r="I6" s="35" t="s">
        <v>31</v>
      </c>
      <c r="J6" s="36"/>
      <c r="K6" s="6" t="s">
        <v>58</v>
      </c>
      <c r="L6" s="6" t="s">
        <v>57</v>
      </c>
      <c r="M6" s="35" t="s">
        <v>34</v>
      </c>
      <c r="N6" s="6" t="s">
        <v>48</v>
      </c>
      <c r="O6" s="35" t="s">
        <v>49</v>
      </c>
      <c r="P6" s="6" t="s">
        <v>50</v>
      </c>
      <c r="Q6" s="35" t="s">
        <v>51</v>
      </c>
      <c r="R6" s="47"/>
      <c r="S6" s="7" t="s">
        <v>109</v>
      </c>
      <c r="T6" s="8" t="s">
        <v>1</v>
      </c>
      <c r="U6" s="8" t="s">
        <v>2</v>
      </c>
      <c r="V6" s="8" t="s">
        <v>110</v>
      </c>
      <c r="W6" s="36"/>
      <c r="X6" s="6" t="s">
        <v>3</v>
      </c>
      <c r="Y6" s="6" t="s">
        <v>108</v>
      </c>
      <c r="Z6" s="35" t="s">
        <v>4</v>
      </c>
      <c r="AA6" s="35" t="s">
        <v>5</v>
      </c>
      <c r="AB6" s="36"/>
      <c r="AC6" s="9" t="s">
        <v>40</v>
      </c>
      <c r="AD6" s="9" t="s">
        <v>41</v>
      </c>
      <c r="AE6" s="9" t="s">
        <v>42</v>
      </c>
      <c r="AF6" s="9" t="s">
        <v>43</v>
      </c>
      <c r="AG6" s="9" t="s">
        <v>54</v>
      </c>
      <c r="AH6" s="9" t="s">
        <v>55</v>
      </c>
      <c r="AI6" s="9" t="s">
        <v>60</v>
      </c>
      <c r="AJ6" s="9" t="s">
        <v>61</v>
      </c>
      <c r="AK6" s="9" t="s">
        <v>39</v>
      </c>
      <c r="AL6" s="9" t="s">
        <v>44</v>
      </c>
      <c r="AM6" s="9" t="s">
        <v>45</v>
      </c>
      <c r="AN6" s="9" t="s">
        <v>46</v>
      </c>
      <c r="AO6" s="9" t="s">
        <v>47</v>
      </c>
      <c r="AP6" s="41"/>
      <c r="AQ6" s="36"/>
      <c r="AR6" s="36"/>
      <c r="AS6" s="6" t="s">
        <v>116</v>
      </c>
      <c r="AT6" s="6" t="s">
        <v>48</v>
      </c>
      <c r="AU6" s="35" t="s">
        <v>49</v>
      </c>
      <c r="AV6" s="6" t="s">
        <v>50</v>
      </c>
      <c r="AW6" s="35" t="s">
        <v>51</v>
      </c>
    </row>
    <row r="7" spans="1:49" ht="15.75" customHeight="1">
      <c r="A7" s="1">
        <v>1</v>
      </c>
      <c r="B7" s="23">
        <v>670001</v>
      </c>
      <c r="C7" s="20" t="s">
        <v>64</v>
      </c>
      <c r="D7" s="10">
        <f t="shared" ref="D7:D38" si="0">E7+J7+R7+W7+AB7+AP7+AQ7+AR7</f>
        <v>0</v>
      </c>
      <c r="E7" s="10">
        <f>F7+G7+H7+I7</f>
        <v>0</v>
      </c>
      <c r="F7" s="4">
        <v>0</v>
      </c>
      <c r="G7" s="4">
        <v>0</v>
      </c>
      <c r="H7" s="4">
        <v>0</v>
      </c>
      <c r="I7" s="4">
        <v>0</v>
      </c>
      <c r="J7" s="10">
        <f>K7+L7+M7+N7+O7+P7+Q7</f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10">
        <f>S7+T7+U7+V7</f>
        <v>0</v>
      </c>
      <c r="S7" s="4">
        <v>0</v>
      </c>
      <c r="T7" s="4">
        <v>0</v>
      </c>
      <c r="U7" s="4">
        <v>0</v>
      </c>
      <c r="V7" s="4">
        <v>0</v>
      </c>
      <c r="W7" s="11">
        <f>X7+Y7+Z7+AA7</f>
        <v>0</v>
      </c>
      <c r="X7" s="4">
        <v>0</v>
      </c>
      <c r="Y7" s="4">
        <v>0</v>
      </c>
      <c r="Z7" s="4">
        <v>0</v>
      </c>
      <c r="AA7" s="4">
        <v>0</v>
      </c>
      <c r="AB7" s="10">
        <f t="shared" ref="AB7:AB76" si="1">AC7+AD7+AE7+AF7+AG7+AH7+AK7+AL7+AM7+AN7+AO7</f>
        <v>0</v>
      </c>
      <c r="AC7" s="32">
        <v>0</v>
      </c>
      <c r="AD7" s="32">
        <v>0</v>
      </c>
      <c r="AE7" s="32">
        <v>0</v>
      </c>
      <c r="AF7" s="33">
        <v>0</v>
      </c>
      <c r="AG7" s="32">
        <v>0</v>
      </c>
      <c r="AH7" s="33">
        <v>0</v>
      </c>
      <c r="AI7" s="33">
        <v>0</v>
      </c>
      <c r="AJ7" s="33">
        <v>0</v>
      </c>
      <c r="AK7" s="33">
        <v>0</v>
      </c>
      <c r="AL7" s="33">
        <v>0</v>
      </c>
      <c r="AM7" s="33">
        <v>0</v>
      </c>
      <c r="AN7" s="33">
        <v>0</v>
      </c>
      <c r="AO7" s="33">
        <v>0</v>
      </c>
      <c r="AP7" s="10">
        <v>0</v>
      </c>
      <c r="AQ7" s="10">
        <v>0</v>
      </c>
      <c r="AR7" s="10">
        <f>AS7+AT7+AU7+AV7+AW7</f>
        <v>0</v>
      </c>
      <c r="AS7" s="33">
        <v>0</v>
      </c>
      <c r="AT7" s="33">
        <v>0</v>
      </c>
      <c r="AU7" s="33">
        <v>0</v>
      </c>
      <c r="AV7" s="33">
        <v>0</v>
      </c>
      <c r="AW7" s="33">
        <v>0</v>
      </c>
    </row>
    <row r="8" spans="1:49" ht="15.75" customHeight="1">
      <c r="A8" s="1">
        <v>2</v>
      </c>
      <c r="B8" s="24">
        <v>670002</v>
      </c>
      <c r="C8" s="20" t="s">
        <v>6</v>
      </c>
      <c r="D8" s="10">
        <f t="shared" si="0"/>
        <v>9155</v>
      </c>
      <c r="E8" s="10">
        <f t="shared" ref="E8:E76" si="2">F8+G8+H8+I8</f>
        <v>365</v>
      </c>
      <c r="F8" s="4">
        <v>350</v>
      </c>
      <c r="G8" s="4">
        <v>15</v>
      </c>
      <c r="H8" s="4">
        <v>0</v>
      </c>
      <c r="I8" s="4">
        <v>0</v>
      </c>
      <c r="J8" s="10">
        <f t="shared" ref="J8:J76" si="3">K8+L8+M8+N8+O8+P8+Q8</f>
        <v>4075</v>
      </c>
      <c r="K8" s="4">
        <v>3850</v>
      </c>
      <c r="L8" s="4">
        <v>45</v>
      </c>
      <c r="M8" s="4">
        <v>0</v>
      </c>
      <c r="N8" s="4">
        <v>17</v>
      </c>
      <c r="O8" s="4">
        <v>1</v>
      </c>
      <c r="P8" s="4">
        <v>142</v>
      </c>
      <c r="Q8" s="4">
        <v>20</v>
      </c>
      <c r="R8" s="10">
        <f t="shared" ref="R8:R70" si="4">S8+T8+U8+V8</f>
        <v>2828</v>
      </c>
      <c r="S8" s="4">
        <v>1163</v>
      </c>
      <c r="T8" s="4">
        <v>745</v>
      </c>
      <c r="U8" s="4">
        <v>180</v>
      </c>
      <c r="V8" s="4">
        <v>740</v>
      </c>
      <c r="W8" s="11">
        <f t="shared" ref="W8:W70" si="5">X8+Y8+Z8+AA8</f>
        <v>733</v>
      </c>
      <c r="X8" s="4">
        <v>0</v>
      </c>
      <c r="Y8" s="4">
        <v>0</v>
      </c>
      <c r="Z8" s="4">
        <v>5</v>
      </c>
      <c r="AA8" s="4">
        <v>728</v>
      </c>
      <c r="AB8" s="10">
        <f t="shared" si="1"/>
        <v>0</v>
      </c>
      <c r="AC8" s="32">
        <v>0</v>
      </c>
      <c r="AD8" s="32">
        <v>0</v>
      </c>
      <c r="AE8" s="32">
        <v>0</v>
      </c>
      <c r="AF8" s="33">
        <v>0</v>
      </c>
      <c r="AG8" s="32">
        <v>0</v>
      </c>
      <c r="AH8" s="33">
        <v>0</v>
      </c>
      <c r="AI8" s="33">
        <v>0</v>
      </c>
      <c r="AJ8" s="33">
        <v>0</v>
      </c>
      <c r="AK8" s="33">
        <v>0</v>
      </c>
      <c r="AL8" s="33">
        <v>0</v>
      </c>
      <c r="AM8" s="33">
        <v>0</v>
      </c>
      <c r="AN8" s="33">
        <v>0</v>
      </c>
      <c r="AO8" s="33">
        <v>0</v>
      </c>
      <c r="AP8" s="10">
        <v>0</v>
      </c>
      <c r="AQ8" s="10">
        <v>0</v>
      </c>
      <c r="AR8" s="10">
        <f t="shared" ref="AR8:AR71" si="6">AS8+AT8+AU8+AV8+AW8</f>
        <v>1154</v>
      </c>
      <c r="AS8" s="33">
        <v>2</v>
      </c>
      <c r="AT8" s="33">
        <v>482</v>
      </c>
      <c r="AU8" s="33">
        <v>20</v>
      </c>
      <c r="AV8" s="33">
        <v>421</v>
      </c>
      <c r="AW8" s="33">
        <v>229</v>
      </c>
    </row>
    <row r="9" spans="1:49" ht="15.75" customHeight="1">
      <c r="A9" s="1">
        <v>3</v>
      </c>
      <c r="B9" s="24">
        <v>670003</v>
      </c>
      <c r="C9" s="20" t="s">
        <v>7</v>
      </c>
      <c r="D9" s="10">
        <f t="shared" si="0"/>
        <v>6180</v>
      </c>
      <c r="E9" s="10">
        <f t="shared" si="2"/>
        <v>1517</v>
      </c>
      <c r="F9" s="4">
        <v>924</v>
      </c>
      <c r="G9" s="4">
        <v>325</v>
      </c>
      <c r="H9" s="4">
        <v>193</v>
      </c>
      <c r="I9" s="4">
        <v>75</v>
      </c>
      <c r="J9" s="10">
        <f t="shared" si="3"/>
        <v>1214</v>
      </c>
      <c r="K9" s="4">
        <v>1050</v>
      </c>
      <c r="L9" s="4">
        <v>94</v>
      </c>
      <c r="M9" s="4">
        <v>70</v>
      </c>
      <c r="N9" s="4">
        <v>0</v>
      </c>
      <c r="O9" s="4">
        <v>0</v>
      </c>
      <c r="P9" s="4">
        <v>0</v>
      </c>
      <c r="Q9" s="4">
        <v>0</v>
      </c>
      <c r="R9" s="10">
        <f t="shared" si="4"/>
        <v>3350</v>
      </c>
      <c r="S9" s="4">
        <v>2410</v>
      </c>
      <c r="T9" s="4">
        <v>940</v>
      </c>
      <c r="U9" s="4">
        <v>0</v>
      </c>
      <c r="V9" s="4">
        <v>0</v>
      </c>
      <c r="W9" s="11">
        <f t="shared" si="5"/>
        <v>99</v>
      </c>
      <c r="X9" s="4">
        <v>0</v>
      </c>
      <c r="Y9" s="4">
        <v>0</v>
      </c>
      <c r="Z9" s="4">
        <v>0</v>
      </c>
      <c r="AA9" s="4">
        <v>99</v>
      </c>
      <c r="AB9" s="10">
        <f t="shared" si="1"/>
        <v>0</v>
      </c>
      <c r="AC9" s="33">
        <v>0</v>
      </c>
      <c r="AD9" s="33">
        <v>0</v>
      </c>
      <c r="AE9" s="33">
        <v>0</v>
      </c>
      <c r="AF9" s="33">
        <v>0</v>
      </c>
      <c r="AG9" s="33">
        <v>0</v>
      </c>
      <c r="AH9" s="33">
        <v>0</v>
      </c>
      <c r="AI9" s="33">
        <v>0</v>
      </c>
      <c r="AJ9" s="33">
        <v>0</v>
      </c>
      <c r="AK9" s="33">
        <v>0</v>
      </c>
      <c r="AL9" s="33">
        <v>0</v>
      </c>
      <c r="AM9" s="33">
        <v>0</v>
      </c>
      <c r="AN9" s="33">
        <v>0</v>
      </c>
      <c r="AO9" s="33">
        <v>0</v>
      </c>
      <c r="AP9" s="10">
        <v>0</v>
      </c>
      <c r="AQ9" s="10">
        <v>0</v>
      </c>
      <c r="AR9" s="10">
        <f t="shared" si="6"/>
        <v>0</v>
      </c>
      <c r="AS9" s="33">
        <v>0</v>
      </c>
      <c r="AT9" s="33">
        <v>0</v>
      </c>
      <c r="AU9" s="33">
        <v>0</v>
      </c>
      <c r="AV9" s="33">
        <v>0</v>
      </c>
      <c r="AW9" s="33">
        <v>0</v>
      </c>
    </row>
    <row r="10" spans="1:49" ht="15.75" customHeight="1">
      <c r="A10" s="1">
        <v>4</v>
      </c>
      <c r="B10" s="23">
        <v>670004</v>
      </c>
      <c r="C10" s="20" t="s">
        <v>65</v>
      </c>
      <c r="D10" s="10">
        <f t="shared" si="0"/>
        <v>0</v>
      </c>
      <c r="E10" s="10">
        <f t="shared" si="2"/>
        <v>0</v>
      </c>
      <c r="F10" s="4">
        <v>0</v>
      </c>
      <c r="G10" s="4">
        <v>0</v>
      </c>
      <c r="H10" s="4">
        <v>0</v>
      </c>
      <c r="I10" s="4">
        <v>0</v>
      </c>
      <c r="J10" s="10">
        <f t="shared" si="3"/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10">
        <f t="shared" si="4"/>
        <v>0</v>
      </c>
      <c r="S10" s="4">
        <v>0</v>
      </c>
      <c r="T10" s="4">
        <v>0</v>
      </c>
      <c r="U10" s="4">
        <v>0</v>
      </c>
      <c r="V10" s="4">
        <v>0</v>
      </c>
      <c r="W10" s="11">
        <f t="shared" si="5"/>
        <v>0</v>
      </c>
      <c r="X10" s="4">
        <v>0</v>
      </c>
      <c r="Y10" s="4">
        <v>0</v>
      </c>
      <c r="Z10" s="4">
        <v>0</v>
      </c>
      <c r="AA10" s="4">
        <v>0</v>
      </c>
      <c r="AB10" s="10">
        <f t="shared" si="1"/>
        <v>0</v>
      </c>
      <c r="AC10" s="32">
        <v>0</v>
      </c>
      <c r="AD10" s="32">
        <v>0</v>
      </c>
      <c r="AE10" s="32">
        <v>0</v>
      </c>
      <c r="AF10" s="33">
        <v>0</v>
      </c>
      <c r="AG10" s="32">
        <v>0</v>
      </c>
      <c r="AH10" s="33">
        <v>0</v>
      </c>
      <c r="AI10" s="33">
        <v>0</v>
      </c>
      <c r="AJ10" s="33">
        <v>0</v>
      </c>
      <c r="AK10" s="33">
        <v>0</v>
      </c>
      <c r="AL10" s="33">
        <v>0</v>
      </c>
      <c r="AM10" s="33">
        <v>0</v>
      </c>
      <c r="AN10" s="33">
        <v>0</v>
      </c>
      <c r="AO10" s="33">
        <v>0</v>
      </c>
      <c r="AP10" s="10">
        <v>0</v>
      </c>
      <c r="AQ10" s="10">
        <v>0</v>
      </c>
      <c r="AR10" s="10">
        <f t="shared" si="6"/>
        <v>0</v>
      </c>
      <c r="AS10" s="33">
        <v>0</v>
      </c>
      <c r="AT10" s="33">
        <v>0</v>
      </c>
      <c r="AU10" s="33">
        <v>0</v>
      </c>
      <c r="AV10" s="33">
        <v>0</v>
      </c>
      <c r="AW10" s="33">
        <v>0</v>
      </c>
    </row>
    <row r="11" spans="1:49" ht="15.75" customHeight="1">
      <c r="A11" s="1">
        <v>5</v>
      </c>
      <c r="B11" s="24">
        <v>670005</v>
      </c>
      <c r="C11" s="20" t="s">
        <v>8</v>
      </c>
      <c r="D11" s="10">
        <f t="shared" si="0"/>
        <v>46366</v>
      </c>
      <c r="E11" s="10">
        <f t="shared" si="2"/>
        <v>5160</v>
      </c>
      <c r="F11" s="4">
        <v>1638</v>
      </c>
      <c r="G11" s="4">
        <v>3522</v>
      </c>
      <c r="H11" s="4">
        <v>0</v>
      </c>
      <c r="I11" s="4">
        <v>0</v>
      </c>
      <c r="J11" s="10">
        <f t="shared" si="3"/>
        <v>909</v>
      </c>
      <c r="K11" s="4">
        <v>463</v>
      </c>
      <c r="L11" s="4">
        <v>446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10">
        <f t="shared" si="4"/>
        <v>0</v>
      </c>
      <c r="S11" s="4">
        <v>0</v>
      </c>
      <c r="T11" s="4">
        <v>0</v>
      </c>
      <c r="U11" s="4">
        <v>0</v>
      </c>
      <c r="V11" s="4">
        <v>0</v>
      </c>
      <c r="W11" s="11">
        <f t="shared" si="5"/>
        <v>1902</v>
      </c>
      <c r="X11" s="4">
        <v>531</v>
      </c>
      <c r="Y11" s="4">
        <v>50</v>
      </c>
      <c r="Z11" s="4">
        <v>354</v>
      </c>
      <c r="AA11" s="4">
        <v>967</v>
      </c>
      <c r="AB11" s="10">
        <f>SUM(AC11:AO11)</f>
        <v>1146</v>
      </c>
      <c r="AC11" s="32">
        <v>59</v>
      </c>
      <c r="AD11" s="32">
        <v>45</v>
      </c>
      <c r="AE11" s="32">
        <v>171</v>
      </c>
      <c r="AF11" s="33">
        <v>171</v>
      </c>
      <c r="AG11" s="32">
        <v>64</v>
      </c>
      <c r="AH11" s="33">
        <v>10</v>
      </c>
      <c r="AI11" s="33">
        <v>20</v>
      </c>
      <c r="AJ11" s="33">
        <v>0</v>
      </c>
      <c r="AK11" s="33">
        <v>30</v>
      </c>
      <c r="AL11" s="33">
        <v>235</v>
      </c>
      <c r="AM11" s="33">
        <v>64</v>
      </c>
      <c r="AN11" s="33">
        <v>47</v>
      </c>
      <c r="AO11" s="33">
        <v>230</v>
      </c>
      <c r="AP11" s="10">
        <v>37249</v>
      </c>
      <c r="AQ11" s="10">
        <v>0</v>
      </c>
      <c r="AR11" s="10">
        <f t="shared" si="6"/>
        <v>0</v>
      </c>
      <c r="AS11" s="33">
        <v>0</v>
      </c>
      <c r="AT11" s="33">
        <v>0</v>
      </c>
      <c r="AU11" s="33">
        <v>0</v>
      </c>
      <c r="AV11" s="33">
        <v>0</v>
      </c>
      <c r="AW11" s="33">
        <v>0</v>
      </c>
    </row>
    <row r="12" spans="1:49" ht="15.75" customHeight="1">
      <c r="A12" s="1">
        <v>6</v>
      </c>
      <c r="B12" s="24">
        <v>670012</v>
      </c>
      <c r="C12" s="20" t="s">
        <v>92</v>
      </c>
      <c r="D12" s="10">
        <f t="shared" si="0"/>
        <v>4203</v>
      </c>
      <c r="E12" s="10">
        <f t="shared" si="2"/>
        <v>0</v>
      </c>
      <c r="F12" s="4">
        <v>0</v>
      </c>
      <c r="G12" s="4">
        <v>0</v>
      </c>
      <c r="H12" s="4">
        <v>0</v>
      </c>
      <c r="I12" s="4">
        <v>0</v>
      </c>
      <c r="J12" s="10">
        <f t="shared" si="3"/>
        <v>1300</v>
      </c>
      <c r="K12" s="4">
        <v>1300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10">
        <f t="shared" si="4"/>
        <v>2903</v>
      </c>
      <c r="S12" s="4">
        <v>1450</v>
      </c>
      <c r="T12" s="4">
        <v>500</v>
      </c>
      <c r="U12" s="4">
        <v>953</v>
      </c>
      <c r="V12" s="4">
        <v>0</v>
      </c>
      <c r="W12" s="11">
        <f t="shared" si="5"/>
        <v>0</v>
      </c>
      <c r="X12" s="4">
        <v>0</v>
      </c>
      <c r="Y12" s="4">
        <v>0</v>
      </c>
      <c r="Z12" s="4">
        <v>0</v>
      </c>
      <c r="AA12" s="4">
        <v>0</v>
      </c>
      <c r="AB12" s="10">
        <f t="shared" si="1"/>
        <v>0</v>
      </c>
      <c r="AC12" s="32">
        <v>0</v>
      </c>
      <c r="AD12" s="32">
        <v>0</v>
      </c>
      <c r="AE12" s="32">
        <v>0</v>
      </c>
      <c r="AF12" s="33">
        <v>0</v>
      </c>
      <c r="AG12" s="32">
        <v>0</v>
      </c>
      <c r="AH12" s="33">
        <v>0</v>
      </c>
      <c r="AI12" s="33">
        <v>0</v>
      </c>
      <c r="AJ12" s="33">
        <v>0</v>
      </c>
      <c r="AK12" s="33">
        <v>0</v>
      </c>
      <c r="AL12" s="33">
        <v>0</v>
      </c>
      <c r="AM12" s="33">
        <v>0</v>
      </c>
      <c r="AN12" s="33">
        <v>0</v>
      </c>
      <c r="AO12" s="33">
        <v>0</v>
      </c>
      <c r="AP12" s="10">
        <v>0</v>
      </c>
      <c r="AQ12" s="10">
        <v>0</v>
      </c>
      <c r="AR12" s="10">
        <f t="shared" si="6"/>
        <v>0</v>
      </c>
      <c r="AS12" s="33">
        <v>0</v>
      </c>
      <c r="AT12" s="33">
        <v>0</v>
      </c>
      <c r="AU12" s="33">
        <v>0</v>
      </c>
      <c r="AV12" s="33">
        <v>0</v>
      </c>
      <c r="AW12" s="33">
        <v>0</v>
      </c>
    </row>
    <row r="13" spans="1:49" ht="15.75" customHeight="1">
      <c r="A13" s="1">
        <v>7</v>
      </c>
      <c r="B13" s="24">
        <v>670013</v>
      </c>
      <c r="C13" s="20" t="s">
        <v>15</v>
      </c>
      <c r="D13" s="10">
        <f t="shared" si="0"/>
        <v>1190</v>
      </c>
      <c r="E13" s="10">
        <f t="shared" si="2"/>
        <v>0</v>
      </c>
      <c r="F13" s="4">
        <v>0</v>
      </c>
      <c r="G13" s="4">
        <v>0</v>
      </c>
      <c r="H13" s="4">
        <v>0</v>
      </c>
      <c r="I13" s="4">
        <v>0</v>
      </c>
      <c r="J13" s="10">
        <f t="shared" si="3"/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10">
        <f t="shared" si="4"/>
        <v>1020</v>
      </c>
      <c r="S13" s="4">
        <v>1020</v>
      </c>
      <c r="T13" s="4">
        <v>0</v>
      </c>
      <c r="U13" s="4">
        <v>0</v>
      </c>
      <c r="V13" s="4">
        <v>0</v>
      </c>
      <c r="W13" s="11">
        <f t="shared" si="5"/>
        <v>170</v>
      </c>
      <c r="X13" s="4">
        <v>0</v>
      </c>
      <c r="Y13" s="4">
        <v>0</v>
      </c>
      <c r="Z13" s="4">
        <v>0</v>
      </c>
      <c r="AA13" s="4">
        <v>170</v>
      </c>
      <c r="AB13" s="10">
        <f t="shared" si="1"/>
        <v>0</v>
      </c>
      <c r="AC13" s="32">
        <v>0</v>
      </c>
      <c r="AD13" s="32">
        <v>0</v>
      </c>
      <c r="AE13" s="32">
        <v>0</v>
      </c>
      <c r="AF13" s="33">
        <v>0</v>
      </c>
      <c r="AG13" s="32">
        <v>0</v>
      </c>
      <c r="AH13" s="33">
        <v>0</v>
      </c>
      <c r="AI13" s="33">
        <v>0</v>
      </c>
      <c r="AJ13" s="33">
        <v>0</v>
      </c>
      <c r="AK13" s="33">
        <v>0</v>
      </c>
      <c r="AL13" s="33">
        <v>0</v>
      </c>
      <c r="AM13" s="33">
        <v>0</v>
      </c>
      <c r="AN13" s="33">
        <v>0</v>
      </c>
      <c r="AO13" s="33">
        <v>0</v>
      </c>
      <c r="AP13" s="10">
        <v>0</v>
      </c>
      <c r="AQ13" s="10">
        <v>0</v>
      </c>
      <c r="AR13" s="10">
        <f t="shared" si="6"/>
        <v>0</v>
      </c>
      <c r="AS13" s="33">
        <v>0</v>
      </c>
      <c r="AT13" s="33">
        <v>0</v>
      </c>
      <c r="AU13" s="33">
        <v>0</v>
      </c>
      <c r="AV13" s="33">
        <v>0</v>
      </c>
      <c r="AW13" s="33">
        <v>0</v>
      </c>
    </row>
    <row r="14" spans="1:49" ht="15.75" customHeight="1">
      <c r="A14" s="1">
        <v>8</v>
      </c>
      <c r="B14" s="24">
        <v>670015</v>
      </c>
      <c r="C14" s="20" t="s">
        <v>16</v>
      </c>
      <c r="D14" s="10">
        <f t="shared" si="0"/>
        <v>5330</v>
      </c>
      <c r="E14" s="10">
        <f t="shared" si="2"/>
        <v>0</v>
      </c>
      <c r="F14" s="4">
        <v>0</v>
      </c>
      <c r="G14" s="4">
        <v>0</v>
      </c>
      <c r="H14" s="4">
        <v>0</v>
      </c>
      <c r="I14" s="4">
        <v>0</v>
      </c>
      <c r="J14" s="10">
        <f t="shared" si="3"/>
        <v>1600</v>
      </c>
      <c r="K14" s="4">
        <v>1600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10">
        <f t="shared" si="4"/>
        <v>3140</v>
      </c>
      <c r="S14" s="4">
        <v>1080</v>
      </c>
      <c r="T14" s="4">
        <v>920</v>
      </c>
      <c r="U14" s="4">
        <v>1140</v>
      </c>
      <c r="V14" s="4">
        <v>0</v>
      </c>
      <c r="W14" s="11">
        <f t="shared" si="5"/>
        <v>590</v>
      </c>
      <c r="X14" s="4">
        <v>30</v>
      </c>
      <c r="Y14" s="4">
        <v>0</v>
      </c>
      <c r="Z14" s="4">
        <v>0</v>
      </c>
      <c r="AA14" s="4">
        <v>560</v>
      </c>
      <c r="AB14" s="10">
        <f t="shared" si="1"/>
        <v>0</v>
      </c>
      <c r="AC14" s="32">
        <v>0</v>
      </c>
      <c r="AD14" s="32">
        <v>0</v>
      </c>
      <c r="AE14" s="32">
        <v>0</v>
      </c>
      <c r="AF14" s="32">
        <v>0</v>
      </c>
      <c r="AG14" s="32">
        <v>0</v>
      </c>
      <c r="AH14" s="32">
        <v>0</v>
      </c>
      <c r="AI14" s="32">
        <v>0</v>
      </c>
      <c r="AJ14" s="32">
        <v>0</v>
      </c>
      <c r="AK14" s="32">
        <v>0</v>
      </c>
      <c r="AL14" s="32">
        <v>0</v>
      </c>
      <c r="AM14" s="32">
        <v>0</v>
      </c>
      <c r="AN14" s="32">
        <v>0</v>
      </c>
      <c r="AO14" s="32">
        <v>0</v>
      </c>
      <c r="AP14" s="10">
        <v>0</v>
      </c>
      <c r="AQ14" s="10">
        <v>0</v>
      </c>
      <c r="AR14" s="10">
        <f t="shared" si="6"/>
        <v>0</v>
      </c>
      <c r="AS14" s="33">
        <v>0</v>
      </c>
      <c r="AT14" s="33">
        <v>0</v>
      </c>
      <c r="AU14" s="33">
        <v>0</v>
      </c>
      <c r="AV14" s="33">
        <v>0</v>
      </c>
      <c r="AW14" s="33">
        <v>0</v>
      </c>
    </row>
    <row r="15" spans="1:49" ht="15.75" customHeight="1">
      <c r="A15" s="1">
        <v>9</v>
      </c>
      <c r="B15" s="24">
        <v>670017</v>
      </c>
      <c r="C15" s="20" t="s">
        <v>17</v>
      </c>
      <c r="D15" s="10">
        <f t="shared" si="0"/>
        <v>754</v>
      </c>
      <c r="E15" s="10">
        <f t="shared" si="2"/>
        <v>0</v>
      </c>
      <c r="F15" s="4">
        <v>0</v>
      </c>
      <c r="G15" s="4">
        <v>0</v>
      </c>
      <c r="H15" s="4">
        <v>0</v>
      </c>
      <c r="I15" s="4">
        <v>0</v>
      </c>
      <c r="J15" s="10">
        <f t="shared" si="3"/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10">
        <f t="shared" si="4"/>
        <v>440</v>
      </c>
      <c r="S15" s="4">
        <v>440</v>
      </c>
      <c r="T15" s="4">
        <v>0</v>
      </c>
      <c r="U15" s="4">
        <v>0</v>
      </c>
      <c r="V15" s="4">
        <v>0</v>
      </c>
      <c r="W15" s="11">
        <f t="shared" si="5"/>
        <v>314</v>
      </c>
      <c r="X15" s="4">
        <v>0</v>
      </c>
      <c r="Y15" s="4">
        <v>0</v>
      </c>
      <c r="Z15" s="4">
        <v>0</v>
      </c>
      <c r="AA15" s="4">
        <v>314</v>
      </c>
      <c r="AB15" s="10">
        <f t="shared" si="1"/>
        <v>0</v>
      </c>
      <c r="AC15" s="32">
        <v>0</v>
      </c>
      <c r="AD15" s="32">
        <v>0</v>
      </c>
      <c r="AE15" s="32">
        <v>0</v>
      </c>
      <c r="AF15" s="32">
        <v>0</v>
      </c>
      <c r="AG15" s="32">
        <v>0</v>
      </c>
      <c r="AH15" s="32">
        <v>0</v>
      </c>
      <c r="AI15" s="32">
        <v>0</v>
      </c>
      <c r="AJ15" s="32">
        <v>0</v>
      </c>
      <c r="AK15" s="32">
        <v>0</v>
      </c>
      <c r="AL15" s="32">
        <v>0</v>
      </c>
      <c r="AM15" s="32">
        <v>0</v>
      </c>
      <c r="AN15" s="32">
        <v>0</v>
      </c>
      <c r="AO15" s="32">
        <v>0</v>
      </c>
      <c r="AP15" s="10">
        <v>0</v>
      </c>
      <c r="AQ15" s="10">
        <v>0</v>
      </c>
      <c r="AR15" s="10">
        <f t="shared" si="6"/>
        <v>0</v>
      </c>
      <c r="AS15" s="33">
        <v>0</v>
      </c>
      <c r="AT15" s="33">
        <v>0</v>
      </c>
      <c r="AU15" s="33">
        <v>0</v>
      </c>
      <c r="AV15" s="33">
        <v>0</v>
      </c>
      <c r="AW15" s="33">
        <v>0</v>
      </c>
    </row>
    <row r="16" spans="1:49" ht="15.75" customHeight="1">
      <c r="A16" s="1">
        <v>10</v>
      </c>
      <c r="B16" s="24">
        <v>670018</v>
      </c>
      <c r="C16" s="20" t="s">
        <v>18</v>
      </c>
      <c r="D16" s="10">
        <f t="shared" si="0"/>
        <v>1095</v>
      </c>
      <c r="E16" s="10">
        <f t="shared" si="2"/>
        <v>0</v>
      </c>
      <c r="F16" s="4">
        <v>0</v>
      </c>
      <c r="G16" s="4">
        <v>0</v>
      </c>
      <c r="H16" s="4">
        <v>0</v>
      </c>
      <c r="I16" s="4">
        <v>0</v>
      </c>
      <c r="J16" s="10">
        <f t="shared" si="3"/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10">
        <f t="shared" si="4"/>
        <v>520</v>
      </c>
      <c r="S16" s="4">
        <v>520</v>
      </c>
      <c r="T16" s="4">
        <v>0</v>
      </c>
      <c r="U16" s="4">
        <v>0</v>
      </c>
      <c r="V16" s="4">
        <v>0</v>
      </c>
      <c r="W16" s="11">
        <f t="shared" si="5"/>
        <v>575</v>
      </c>
      <c r="X16" s="4">
        <v>18</v>
      </c>
      <c r="Y16" s="4">
        <v>0</v>
      </c>
      <c r="Z16" s="4">
        <v>0</v>
      </c>
      <c r="AA16" s="4">
        <v>557</v>
      </c>
      <c r="AB16" s="10">
        <f t="shared" si="1"/>
        <v>0</v>
      </c>
      <c r="AC16" s="32">
        <v>0</v>
      </c>
      <c r="AD16" s="32">
        <v>0</v>
      </c>
      <c r="AE16" s="32">
        <v>0</v>
      </c>
      <c r="AF16" s="32">
        <v>0</v>
      </c>
      <c r="AG16" s="32">
        <v>0</v>
      </c>
      <c r="AH16" s="32">
        <v>0</v>
      </c>
      <c r="AI16" s="32">
        <v>0</v>
      </c>
      <c r="AJ16" s="32">
        <v>0</v>
      </c>
      <c r="AK16" s="32">
        <v>0</v>
      </c>
      <c r="AL16" s="32">
        <v>0</v>
      </c>
      <c r="AM16" s="32">
        <v>0</v>
      </c>
      <c r="AN16" s="32">
        <v>0</v>
      </c>
      <c r="AO16" s="32">
        <v>0</v>
      </c>
      <c r="AP16" s="10">
        <v>0</v>
      </c>
      <c r="AQ16" s="10">
        <v>0</v>
      </c>
      <c r="AR16" s="10">
        <f t="shared" si="6"/>
        <v>0</v>
      </c>
      <c r="AS16" s="33">
        <v>0</v>
      </c>
      <c r="AT16" s="33">
        <v>0</v>
      </c>
      <c r="AU16" s="33">
        <v>0</v>
      </c>
      <c r="AV16" s="33">
        <v>0</v>
      </c>
      <c r="AW16" s="33">
        <v>0</v>
      </c>
    </row>
    <row r="17" spans="1:49" ht="15.75" customHeight="1">
      <c r="A17" s="1">
        <v>11</v>
      </c>
      <c r="B17" s="24">
        <v>670020</v>
      </c>
      <c r="C17" s="20" t="s">
        <v>89</v>
      </c>
      <c r="D17" s="10">
        <f t="shared" si="0"/>
        <v>2046</v>
      </c>
      <c r="E17" s="10">
        <f t="shared" si="2"/>
        <v>0</v>
      </c>
      <c r="F17" s="4">
        <v>0</v>
      </c>
      <c r="G17" s="4">
        <v>0</v>
      </c>
      <c r="H17" s="4">
        <v>0</v>
      </c>
      <c r="I17" s="4">
        <v>0</v>
      </c>
      <c r="J17" s="10">
        <f t="shared" si="3"/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10">
        <f t="shared" si="4"/>
        <v>1777</v>
      </c>
      <c r="S17" s="4">
        <v>1180</v>
      </c>
      <c r="T17" s="4">
        <v>355</v>
      </c>
      <c r="U17" s="4">
        <v>242</v>
      </c>
      <c r="V17" s="4">
        <v>0</v>
      </c>
      <c r="W17" s="11">
        <f t="shared" si="5"/>
        <v>269</v>
      </c>
      <c r="X17" s="4">
        <v>0</v>
      </c>
      <c r="Y17" s="4">
        <v>0</v>
      </c>
      <c r="Z17" s="4">
        <v>0</v>
      </c>
      <c r="AA17" s="4">
        <v>269</v>
      </c>
      <c r="AB17" s="10">
        <f t="shared" si="1"/>
        <v>0</v>
      </c>
      <c r="AC17" s="32">
        <v>0</v>
      </c>
      <c r="AD17" s="32">
        <v>0</v>
      </c>
      <c r="AE17" s="32">
        <v>0</v>
      </c>
      <c r="AF17" s="32">
        <v>0</v>
      </c>
      <c r="AG17" s="32">
        <v>0</v>
      </c>
      <c r="AH17" s="32">
        <v>0</v>
      </c>
      <c r="AI17" s="32">
        <v>0</v>
      </c>
      <c r="AJ17" s="32">
        <v>0</v>
      </c>
      <c r="AK17" s="32">
        <v>0</v>
      </c>
      <c r="AL17" s="32">
        <v>0</v>
      </c>
      <c r="AM17" s="32">
        <v>0</v>
      </c>
      <c r="AN17" s="32">
        <v>0</v>
      </c>
      <c r="AO17" s="32">
        <v>0</v>
      </c>
      <c r="AP17" s="10">
        <v>0</v>
      </c>
      <c r="AQ17" s="10">
        <v>0</v>
      </c>
      <c r="AR17" s="10">
        <f t="shared" si="6"/>
        <v>0</v>
      </c>
      <c r="AS17" s="33">
        <v>0</v>
      </c>
      <c r="AT17" s="33">
        <v>0</v>
      </c>
      <c r="AU17" s="33">
        <v>0</v>
      </c>
      <c r="AV17" s="33">
        <v>0</v>
      </c>
      <c r="AW17" s="33">
        <v>0</v>
      </c>
    </row>
    <row r="18" spans="1:49" ht="15.75" customHeight="1">
      <c r="A18" s="1">
        <v>12</v>
      </c>
      <c r="B18" s="24">
        <v>670022</v>
      </c>
      <c r="C18" s="20" t="s">
        <v>19</v>
      </c>
      <c r="D18" s="10">
        <f t="shared" si="0"/>
        <v>832</v>
      </c>
      <c r="E18" s="10">
        <f t="shared" si="2"/>
        <v>0</v>
      </c>
      <c r="F18" s="4">
        <v>0</v>
      </c>
      <c r="G18" s="4">
        <v>0</v>
      </c>
      <c r="H18" s="4">
        <v>0</v>
      </c>
      <c r="I18" s="4">
        <v>0</v>
      </c>
      <c r="J18" s="10">
        <f t="shared" si="3"/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10">
        <f t="shared" si="4"/>
        <v>832</v>
      </c>
      <c r="S18" s="4">
        <v>395</v>
      </c>
      <c r="T18" s="4">
        <v>205</v>
      </c>
      <c r="U18" s="4">
        <v>232</v>
      </c>
      <c r="V18" s="4">
        <v>0</v>
      </c>
      <c r="W18" s="11">
        <f t="shared" si="5"/>
        <v>0</v>
      </c>
      <c r="X18" s="4">
        <v>0</v>
      </c>
      <c r="Y18" s="4">
        <v>0</v>
      </c>
      <c r="Z18" s="4">
        <v>0</v>
      </c>
      <c r="AA18" s="4">
        <v>0</v>
      </c>
      <c r="AB18" s="10">
        <f t="shared" si="1"/>
        <v>0</v>
      </c>
      <c r="AC18" s="32">
        <v>0</v>
      </c>
      <c r="AD18" s="32">
        <v>0</v>
      </c>
      <c r="AE18" s="32">
        <v>0</v>
      </c>
      <c r="AF18" s="32">
        <v>0</v>
      </c>
      <c r="AG18" s="32">
        <v>0</v>
      </c>
      <c r="AH18" s="32">
        <v>0</v>
      </c>
      <c r="AI18" s="32">
        <v>0</v>
      </c>
      <c r="AJ18" s="32">
        <v>0</v>
      </c>
      <c r="AK18" s="32">
        <v>0</v>
      </c>
      <c r="AL18" s="32">
        <v>0</v>
      </c>
      <c r="AM18" s="32">
        <v>0</v>
      </c>
      <c r="AN18" s="32">
        <v>0</v>
      </c>
      <c r="AO18" s="32">
        <v>0</v>
      </c>
      <c r="AP18" s="10">
        <v>0</v>
      </c>
      <c r="AQ18" s="10">
        <v>0</v>
      </c>
      <c r="AR18" s="10">
        <f t="shared" si="6"/>
        <v>0</v>
      </c>
      <c r="AS18" s="33">
        <v>0</v>
      </c>
      <c r="AT18" s="33">
        <v>0</v>
      </c>
      <c r="AU18" s="33">
        <v>0</v>
      </c>
      <c r="AV18" s="33">
        <v>0</v>
      </c>
      <c r="AW18" s="33">
        <v>0</v>
      </c>
    </row>
    <row r="19" spans="1:49" ht="15.75" customHeight="1">
      <c r="A19" s="1">
        <v>13</v>
      </c>
      <c r="B19" s="24">
        <v>670023</v>
      </c>
      <c r="C19" s="20" t="s">
        <v>20</v>
      </c>
      <c r="D19" s="10">
        <f t="shared" si="0"/>
        <v>1184</v>
      </c>
      <c r="E19" s="10">
        <f t="shared" si="2"/>
        <v>0</v>
      </c>
      <c r="F19" s="4">
        <v>0</v>
      </c>
      <c r="G19" s="4">
        <v>0</v>
      </c>
      <c r="H19" s="4">
        <v>0</v>
      </c>
      <c r="I19" s="4">
        <v>0</v>
      </c>
      <c r="J19" s="10">
        <f t="shared" si="3"/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10">
        <f t="shared" si="4"/>
        <v>1184</v>
      </c>
      <c r="S19" s="4">
        <v>700</v>
      </c>
      <c r="T19" s="4">
        <v>267</v>
      </c>
      <c r="U19" s="4">
        <v>217</v>
      </c>
      <c r="V19" s="4">
        <v>0</v>
      </c>
      <c r="W19" s="11">
        <f t="shared" si="5"/>
        <v>0</v>
      </c>
      <c r="X19" s="4">
        <v>0</v>
      </c>
      <c r="Y19" s="4">
        <v>0</v>
      </c>
      <c r="Z19" s="4">
        <v>0</v>
      </c>
      <c r="AA19" s="4">
        <v>0</v>
      </c>
      <c r="AB19" s="10">
        <f t="shared" si="1"/>
        <v>0</v>
      </c>
      <c r="AC19" s="32">
        <v>0</v>
      </c>
      <c r="AD19" s="32">
        <v>0</v>
      </c>
      <c r="AE19" s="32">
        <v>0</v>
      </c>
      <c r="AF19" s="32">
        <v>0</v>
      </c>
      <c r="AG19" s="32">
        <v>0</v>
      </c>
      <c r="AH19" s="32">
        <v>0</v>
      </c>
      <c r="AI19" s="32">
        <v>0</v>
      </c>
      <c r="AJ19" s="32">
        <v>0</v>
      </c>
      <c r="AK19" s="32">
        <v>0</v>
      </c>
      <c r="AL19" s="32">
        <v>0</v>
      </c>
      <c r="AM19" s="32">
        <v>0</v>
      </c>
      <c r="AN19" s="32">
        <v>0</v>
      </c>
      <c r="AO19" s="32">
        <v>0</v>
      </c>
      <c r="AP19" s="10">
        <v>0</v>
      </c>
      <c r="AQ19" s="10">
        <v>0</v>
      </c>
      <c r="AR19" s="10">
        <f t="shared" si="6"/>
        <v>0</v>
      </c>
      <c r="AS19" s="33">
        <v>0</v>
      </c>
      <c r="AT19" s="33">
        <v>0</v>
      </c>
      <c r="AU19" s="33">
        <v>0</v>
      </c>
      <c r="AV19" s="33">
        <v>0</v>
      </c>
      <c r="AW19" s="33">
        <v>0</v>
      </c>
    </row>
    <row r="20" spans="1:49" ht="15.75" customHeight="1">
      <c r="A20" s="1">
        <v>14</v>
      </c>
      <c r="B20" s="25">
        <v>670024</v>
      </c>
      <c r="C20" s="20" t="s">
        <v>66</v>
      </c>
      <c r="D20" s="10">
        <f t="shared" si="0"/>
        <v>270</v>
      </c>
      <c r="E20" s="10">
        <f t="shared" si="2"/>
        <v>0</v>
      </c>
      <c r="F20" s="4">
        <v>0</v>
      </c>
      <c r="G20" s="4">
        <v>0</v>
      </c>
      <c r="H20" s="4">
        <v>0</v>
      </c>
      <c r="I20" s="4">
        <v>0</v>
      </c>
      <c r="J20" s="10">
        <f t="shared" si="3"/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10">
        <f t="shared" si="4"/>
        <v>0</v>
      </c>
      <c r="S20" s="4">
        <v>0</v>
      </c>
      <c r="T20" s="4">
        <v>0</v>
      </c>
      <c r="U20" s="4">
        <v>0</v>
      </c>
      <c r="V20" s="4">
        <v>0</v>
      </c>
      <c r="W20" s="11">
        <f t="shared" si="5"/>
        <v>270</v>
      </c>
      <c r="X20" s="4">
        <v>0</v>
      </c>
      <c r="Y20" s="4">
        <v>0</v>
      </c>
      <c r="Z20" s="4">
        <v>0</v>
      </c>
      <c r="AA20" s="4">
        <v>270</v>
      </c>
      <c r="AB20" s="10">
        <f t="shared" si="1"/>
        <v>0</v>
      </c>
      <c r="AC20" s="32">
        <v>0</v>
      </c>
      <c r="AD20" s="32">
        <v>0</v>
      </c>
      <c r="AE20" s="32">
        <v>0</v>
      </c>
      <c r="AF20" s="32">
        <v>0</v>
      </c>
      <c r="AG20" s="32">
        <v>0</v>
      </c>
      <c r="AH20" s="32">
        <v>0</v>
      </c>
      <c r="AI20" s="32">
        <v>0</v>
      </c>
      <c r="AJ20" s="32">
        <v>0</v>
      </c>
      <c r="AK20" s="32">
        <v>0</v>
      </c>
      <c r="AL20" s="32">
        <v>0</v>
      </c>
      <c r="AM20" s="32">
        <v>0</v>
      </c>
      <c r="AN20" s="32">
        <v>0</v>
      </c>
      <c r="AO20" s="32">
        <v>0</v>
      </c>
      <c r="AP20" s="10">
        <v>0</v>
      </c>
      <c r="AQ20" s="10">
        <v>0</v>
      </c>
      <c r="AR20" s="10">
        <f t="shared" si="6"/>
        <v>0</v>
      </c>
      <c r="AS20" s="33">
        <v>0</v>
      </c>
      <c r="AT20" s="33">
        <v>0</v>
      </c>
      <c r="AU20" s="33">
        <v>0</v>
      </c>
      <c r="AV20" s="33">
        <v>0</v>
      </c>
      <c r="AW20" s="33">
        <v>0</v>
      </c>
    </row>
    <row r="21" spans="1:49" ht="15.75" customHeight="1">
      <c r="A21" s="1">
        <v>15</v>
      </c>
      <c r="B21" s="24">
        <v>670026</v>
      </c>
      <c r="C21" s="20" t="s">
        <v>21</v>
      </c>
      <c r="D21" s="10">
        <f t="shared" si="0"/>
        <v>1481</v>
      </c>
      <c r="E21" s="10">
        <f t="shared" si="2"/>
        <v>0</v>
      </c>
      <c r="F21" s="4">
        <v>0</v>
      </c>
      <c r="G21" s="4">
        <v>0</v>
      </c>
      <c r="H21" s="4">
        <v>0</v>
      </c>
      <c r="I21" s="4">
        <v>0</v>
      </c>
      <c r="J21" s="10">
        <f t="shared" si="3"/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10">
        <f t="shared" si="4"/>
        <v>941</v>
      </c>
      <c r="S21" s="4">
        <v>545</v>
      </c>
      <c r="T21" s="4">
        <v>0</v>
      </c>
      <c r="U21" s="4">
        <v>396</v>
      </c>
      <c r="V21" s="4">
        <v>0</v>
      </c>
      <c r="W21" s="11">
        <f t="shared" si="5"/>
        <v>540</v>
      </c>
      <c r="X21" s="4">
        <v>30</v>
      </c>
      <c r="Y21" s="4">
        <v>10</v>
      </c>
      <c r="Z21" s="4">
        <v>0</v>
      </c>
      <c r="AA21" s="4">
        <v>500</v>
      </c>
      <c r="AB21" s="10">
        <f t="shared" si="1"/>
        <v>0</v>
      </c>
      <c r="AC21" s="32">
        <v>0</v>
      </c>
      <c r="AD21" s="32">
        <v>0</v>
      </c>
      <c r="AE21" s="32">
        <v>0</v>
      </c>
      <c r="AF21" s="32">
        <v>0</v>
      </c>
      <c r="AG21" s="32">
        <v>0</v>
      </c>
      <c r="AH21" s="32">
        <v>0</v>
      </c>
      <c r="AI21" s="32">
        <v>0</v>
      </c>
      <c r="AJ21" s="32">
        <v>0</v>
      </c>
      <c r="AK21" s="32">
        <v>0</v>
      </c>
      <c r="AL21" s="32">
        <v>0</v>
      </c>
      <c r="AM21" s="32">
        <v>0</v>
      </c>
      <c r="AN21" s="32">
        <v>0</v>
      </c>
      <c r="AO21" s="32">
        <v>0</v>
      </c>
      <c r="AP21" s="10">
        <v>0</v>
      </c>
      <c r="AQ21" s="10">
        <v>0</v>
      </c>
      <c r="AR21" s="10">
        <f t="shared" si="6"/>
        <v>0</v>
      </c>
      <c r="AS21" s="33">
        <v>0</v>
      </c>
      <c r="AT21" s="33">
        <v>0</v>
      </c>
      <c r="AU21" s="33">
        <v>0</v>
      </c>
      <c r="AV21" s="33">
        <v>0</v>
      </c>
      <c r="AW21" s="33">
        <v>0</v>
      </c>
    </row>
    <row r="22" spans="1:49" ht="15.75" customHeight="1">
      <c r="A22" s="1">
        <v>16</v>
      </c>
      <c r="B22" s="24">
        <v>670027</v>
      </c>
      <c r="C22" s="20" t="s">
        <v>22</v>
      </c>
      <c r="D22" s="10">
        <f t="shared" si="0"/>
        <v>4700</v>
      </c>
      <c r="E22" s="10">
        <f t="shared" si="2"/>
        <v>0</v>
      </c>
      <c r="F22" s="4">
        <v>0</v>
      </c>
      <c r="G22" s="4">
        <v>0</v>
      </c>
      <c r="H22" s="4">
        <v>0</v>
      </c>
      <c r="I22" s="4">
        <v>0</v>
      </c>
      <c r="J22" s="10">
        <f t="shared" si="3"/>
        <v>1530</v>
      </c>
      <c r="K22" s="4">
        <v>1500</v>
      </c>
      <c r="L22" s="4">
        <v>30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10">
        <f t="shared" si="4"/>
        <v>1710</v>
      </c>
      <c r="S22" s="4">
        <v>1370</v>
      </c>
      <c r="T22" s="4">
        <v>150</v>
      </c>
      <c r="U22" s="4">
        <v>190</v>
      </c>
      <c r="V22" s="4">
        <v>0</v>
      </c>
      <c r="W22" s="11">
        <f t="shared" si="5"/>
        <v>1460</v>
      </c>
      <c r="X22" s="4">
        <v>170</v>
      </c>
      <c r="Y22" s="4">
        <v>0</v>
      </c>
      <c r="Z22" s="4">
        <v>0</v>
      </c>
      <c r="AA22" s="4">
        <v>1290</v>
      </c>
      <c r="AB22" s="10">
        <f t="shared" si="1"/>
        <v>0</v>
      </c>
      <c r="AC22" s="32">
        <v>0</v>
      </c>
      <c r="AD22" s="32">
        <v>0</v>
      </c>
      <c r="AE22" s="32">
        <v>0</v>
      </c>
      <c r="AF22" s="32">
        <v>0</v>
      </c>
      <c r="AG22" s="32">
        <v>0</v>
      </c>
      <c r="AH22" s="32">
        <v>0</v>
      </c>
      <c r="AI22" s="32">
        <v>0</v>
      </c>
      <c r="AJ22" s="32">
        <v>0</v>
      </c>
      <c r="AK22" s="32">
        <v>0</v>
      </c>
      <c r="AL22" s="32">
        <v>0</v>
      </c>
      <c r="AM22" s="32">
        <v>0</v>
      </c>
      <c r="AN22" s="32">
        <v>0</v>
      </c>
      <c r="AO22" s="32">
        <v>0</v>
      </c>
      <c r="AP22" s="10">
        <v>0</v>
      </c>
      <c r="AQ22" s="10">
        <v>0</v>
      </c>
      <c r="AR22" s="10">
        <f t="shared" si="6"/>
        <v>0</v>
      </c>
      <c r="AS22" s="33">
        <v>0</v>
      </c>
      <c r="AT22" s="33">
        <v>0</v>
      </c>
      <c r="AU22" s="33">
        <v>0</v>
      </c>
      <c r="AV22" s="33">
        <v>0</v>
      </c>
      <c r="AW22" s="33">
        <v>0</v>
      </c>
    </row>
    <row r="23" spans="1:49" ht="15.75" customHeight="1">
      <c r="A23" s="1">
        <v>17</v>
      </c>
      <c r="B23" s="24">
        <v>670028</v>
      </c>
      <c r="C23" s="20" t="s">
        <v>23</v>
      </c>
      <c r="D23" s="10">
        <f t="shared" si="0"/>
        <v>4587</v>
      </c>
      <c r="E23" s="10">
        <f t="shared" si="2"/>
        <v>0</v>
      </c>
      <c r="F23" s="4">
        <v>0</v>
      </c>
      <c r="G23" s="4">
        <v>0</v>
      </c>
      <c r="H23" s="4">
        <v>0</v>
      </c>
      <c r="I23" s="4">
        <v>0</v>
      </c>
      <c r="J23" s="10">
        <f t="shared" si="3"/>
        <v>1650</v>
      </c>
      <c r="K23" s="4">
        <v>1500</v>
      </c>
      <c r="L23" s="4">
        <v>150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10">
        <f t="shared" si="4"/>
        <v>1615</v>
      </c>
      <c r="S23" s="4">
        <v>1330</v>
      </c>
      <c r="T23" s="4">
        <v>285</v>
      </c>
      <c r="U23" s="4">
        <v>0</v>
      </c>
      <c r="V23" s="4">
        <v>0</v>
      </c>
      <c r="W23" s="11">
        <f t="shared" si="5"/>
        <v>1322</v>
      </c>
      <c r="X23" s="4">
        <v>47</v>
      </c>
      <c r="Y23" s="4">
        <v>75</v>
      </c>
      <c r="Z23" s="4">
        <v>0</v>
      </c>
      <c r="AA23" s="4">
        <v>1200</v>
      </c>
      <c r="AB23" s="10">
        <f t="shared" si="1"/>
        <v>0</v>
      </c>
      <c r="AC23" s="32">
        <v>0</v>
      </c>
      <c r="AD23" s="32">
        <v>0</v>
      </c>
      <c r="AE23" s="32">
        <v>0</v>
      </c>
      <c r="AF23" s="32">
        <v>0</v>
      </c>
      <c r="AG23" s="32">
        <v>0</v>
      </c>
      <c r="AH23" s="32">
        <v>0</v>
      </c>
      <c r="AI23" s="32">
        <v>0</v>
      </c>
      <c r="AJ23" s="32">
        <v>0</v>
      </c>
      <c r="AK23" s="32">
        <v>0</v>
      </c>
      <c r="AL23" s="32">
        <v>0</v>
      </c>
      <c r="AM23" s="32">
        <v>0</v>
      </c>
      <c r="AN23" s="32">
        <v>0</v>
      </c>
      <c r="AO23" s="32">
        <v>0</v>
      </c>
      <c r="AP23" s="10">
        <v>0</v>
      </c>
      <c r="AQ23" s="10">
        <v>0</v>
      </c>
      <c r="AR23" s="10">
        <f t="shared" si="6"/>
        <v>0</v>
      </c>
      <c r="AS23" s="33">
        <v>0</v>
      </c>
      <c r="AT23" s="33">
        <v>0</v>
      </c>
      <c r="AU23" s="33">
        <v>0</v>
      </c>
      <c r="AV23" s="33">
        <v>0</v>
      </c>
      <c r="AW23" s="33">
        <v>0</v>
      </c>
    </row>
    <row r="24" spans="1:49" ht="15.75" customHeight="1">
      <c r="A24" s="1">
        <v>18</v>
      </c>
      <c r="B24" s="24">
        <v>670029</v>
      </c>
      <c r="C24" s="20" t="s">
        <v>118</v>
      </c>
      <c r="D24" s="10">
        <f t="shared" si="0"/>
        <v>6346</v>
      </c>
      <c r="E24" s="10">
        <f t="shared" si="2"/>
        <v>0</v>
      </c>
      <c r="F24" s="4">
        <v>0</v>
      </c>
      <c r="G24" s="4">
        <v>0</v>
      </c>
      <c r="H24" s="4">
        <v>0</v>
      </c>
      <c r="I24" s="4">
        <v>0</v>
      </c>
      <c r="J24" s="10">
        <f t="shared" si="3"/>
        <v>2510</v>
      </c>
      <c r="K24" s="4">
        <v>2500</v>
      </c>
      <c r="L24" s="4">
        <v>10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10">
        <f t="shared" si="4"/>
        <v>2932</v>
      </c>
      <c r="S24" s="4">
        <v>1920</v>
      </c>
      <c r="T24" s="4">
        <v>230</v>
      </c>
      <c r="U24" s="4">
        <v>782</v>
      </c>
      <c r="V24" s="4">
        <v>0</v>
      </c>
      <c r="W24" s="11">
        <f t="shared" si="5"/>
        <v>904</v>
      </c>
      <c r="X24" s="4">
        <v>0</v>
      </c>
      <c r="Y24" s="4">
        <v>0</v>
      </c>
      <c r="Z24" s="4">
        <v>0</v>
      </c>
      <c r="AA24" s="4">
        <v>904</v>
      </c>
      <c r="AB24" s="10">
        <f t="shared" si="1"/>
        <v>0</v>
      </c>
      <c r="AC24" s="32">
        <v>0</v>
      </c>
      <c r="AD24" s="32">
        <v>0</v>
      </c>
      <c r="AE24" s="32">
        <v>0</v>
      </c>
      <c r="AF24" s="32">
        <v>0</v>
      </c>
      <c r="AG24" s="32">
        <v>0</v>
      </c>
      <c r="AH24" s="32">
        <v>0</v>
      </c>
      <c r="AI24" s="32">
        <v>0</v>
      </c>
      <c r="AJ24" s="32">
        <v>0</v>
      </c>
      <c r="AK24" s="32">
        <v>0</v>
      </c>
      <c r="AL24" s="32">
        <v>0</v>
      </c>
      <c r="AM24" s="32">
        <v>0</v>
      </c>
      <c r="AN24" s="32">
        <v>0</v>
      </c>
      <c r="AO24" s="32">
        <v>0</v>
      </c>
      <c r="AP24" s="10">
        <v>0</v>
      </c>
      <c r="AQ24" s="10">
        <v>0</v>
      </c>
      <c r="AR24" s="10">
        <f t="shared" si="6"/>
        <v>0</v>
      </c>
      <c r="AS24" s="33">
        <v>0</v>
      </c>
      <c r="AT24" s="33">
        <v>0</v>
      </c>
      <c r="AU24" s="33">
        <v>0</v>
      </c>
      <c r="AV24" s="33">
        <v>0</v>
      </c>
      <c r="AW24" s="33">
        <v>0</v>
      </c>
    </row>
    <row r="25" spans="1:49" ht="15.75" customHeight="1">
      <c r="A25" s="1">
        <v>19</v>
      </c>
      <c r="B25" s="24">
        <v>670030</v>
      </c>
      <c r="C25" s="20" t="s">
        <v>90</v>
      </c>
      <c r="D25" s="10">
        <f t="shared" si="0"/>
        <v>843</v>
      </c>
      <c r="E25" s="10">
        <f t="shared" si="2"/>
        <v>0</v>
      </c>
      <c r="F25" s="4">
        <v>0</v>
      </c>
      <c r="G25" s="4">
        <v>0</v>
      </c>
      <c r="H25" s="4">
        <v>0</v>
      </c>
      <c r="I25" s="4">
        <v>0</v>
      </c>
      <c r="J25" s="10">
        <f t="shared" si="3"/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10">
        <f t="shared" si="4"/>
        <v>555</v>
      </c>
      <c r="S25" s="4">
        <v>480</v>
      </c>
      <c r="T25" s="4">
        <v>15</v>
      </c>
      <c r="U25" s="4">
        <v>60</v>
      </c>
      <c r="V25" s="4">
        <v>0</v>
      </c>
      <c r="W25" s="11">
        <f t="shared" si="5"/>
        <v>288</v>
      </c>
      <c r="X25" s="4">
        <v>0</v>
      </c>
      <c r="Y25" s="4">
        <v>0</v>
      </c>
      <c r="Z25" s="4">
        <v>0</v>
      </c>
      <c r="AA25" s="4">
        <v>288</v>
      </c>
      <c r="AB25" s="10">
        <f t="shared" si="1"/>
        <v>0</v>
      </c>
      <c r="AC25" s="32">
        <v>0</v>
      </c>
      <c r="AD25" s="32">
        <v>0</v>
      </c>
      <c r="AE25" s="32">
        <v>0</v>
      </c>
      <c r="AF25" s="32">
        <v>0</v>
      </c>
      <c r="AG25" s="32">
        <v>0</v>
      </c>
      <c r="AH25" s="32">
        <v>0</v>
      </c>
      <c r="AI25" s="32">
        <v>0</v>
      </c>
      <c r="AJ25" s="32">
        <v>0</v>
      </c>
      <c r="AK25" s="32">
        <v>0</v>
      </c>
      <c r="AL25" s="32">
        <v>0</v>
      </c>
      <c r="AM25" s="32">
        <v>0</v>
      </c>
      <c r="AN25" s="32">
        <v>0</v>
      </c>
      <c r="AO25" s="32">
        <v>0</v>
      </c>
      <c r="AP25" s="10">
        <v>0</v>
      </c>
      <c r="AQ25" s="10">
        <v>0</v>
      </c>
      <c r="AR25" s="10">
        <f t="shared" si="6"/>
        <v>0</v>
      </c>
      <c r="AS25" s="33">
        <v>0</v>
      </c>
      <c r="AT25" s="33">
        <v>0</v>
      </c>
      <c r="AU25" s="33">
        <v>0</v>
      </c>
      <c r="AV25" s="33">
        <v>0</v>
      </c>
      <c r="AW25" s="33">
        <v>0</v>
      </c>
    </row>
    <row r="26" spans="1:49" ht="15.75" customHeight="1">
      <c r="A26" s="1">
        <v>20</v>
      </c>
      <c r="B26" s="24">
        <v>670033</v>
      </c>
      <c r="C26" s="20" t="s">
        <v>25</v>
      </c>
      <c r="D26" s="10">
        <f t="shared" si="0"/>
        <v>608</v>
      </c>
      <c r="E26" s="10">
        <f t="shared" si="2"/>
        <v>0</v>
      </c>
      <c r="F26" s="4">
        <v>0</v>
      </c>
      <c r="G26" s="4">
        <v>0</v>
      </c>
      <c r="H26" s="4">
        <v>0</v>
      </c>
      <c r="I26" s="4">
        <v>0</v>
      </c>
      <c r="J26" s="10">
        <f t="shared" si="3"/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10">
        <f t="shared" si="4"/>
        <v>518</v>
      </c>
      <c r="S26" s="4">
        <v>240</v>
      </c>
      <c r="T26" s="4">
        <v>135</v>
      </c>
      <c r="U26" s="4">
        <v>143</v>
      </c>
      <c r="V26" s="4">
        <v>0</v>
      </c>
      <c r="W26" s="11">
        <f t="shared" si="5"/>
        <v>90</v>
      </c>
      <c r="X26" s="4">
        <v>0</v>
      </c>
      <c r="Y26" s="4">
        <v>0</v>
      </c>
      <c r="Z26" s="4">
        <v>0</v>
      </c>
      <c r="AA26" s="4">
        <v>90</v>
      </c>
      <c r="AB26" s="10">
        <f t="shared" si="1"/>
        <v>0</v>
      </c>
      <c r="AC26" s="32">
        <v>0</v>
      </c>
      <c r="AD26" s="32">
        <v>0</v>
      </c>
      <c r="AE26" s="32">
        <v>0</v>
      </c>
      <c r="AF26" s="32">
        <v>0</v>
      </c>
      <c r="AG26" s="32">
        <v>0</v>
      </c>
      <c r="AH26" s="32">
        <v>0</v>
      </c>
      <c r="AI26" s="32">
        <v>0</v>
      </c>
      <c r="AJ26" s="32">
        <v>0</v>
      </c>
      <c r="AK26" s="32">
        <v>0</v>
      </c>
      <c r="AL26" s="32">
        <v>0</v>
      </c>
      <c r="AM26" s="32">
        <v>0</v>
      </c>
      <c r="AN26" s="32">
        <v>0</v>
      </c>
      <c r="AO26" s="32">
        <v>0</v>
      </c>
      <c r="AP26" s="10">
        <v>0</v>
      </c>
      <c r="AQ26" s="10">
        <v>0</v>
      </c>
      <c r="AR26" s="10">
        <f t="shared" si="6"/>
        <v>0</v>
      </c>
      <c r="AS26" s="33">
        <v>0</v>
      </c>
      <c r="AT26" s="33">
        <v>0</v>
      </c>
      <c r="AU26" s="33">
        <v>0</v>
      </c>
      <c r="AV26" s="33">
        <v>0</v>
      </c>
      <c r="AW26" s="33">
        <v>0</v>
      </c>
    </row>
    <row r="27" spans="1:49" ht="15.75" customHeight="1">
      <c r="A27" s="1">
        <v>21</v>
      </c>
      <c r="B27" s="24">
        <v>670036</v>
      </c>
      <c r="C27" s="20" t="s">
        <v>26</v>
      </c>
      <c r="D27" s="10">
        <f t="shared" si="0"/>
        <v>7730</v>
      </c>
      <c r="E27" s="10">
        <f t="shared" si="2"/>
        <v>0</v>
      </c>
      <c r="F27" s="4">
        <v>0</v>
      </c>
      <c r="G27" s="4">
        <v>0</v>
      </c>
      <c r="H27" s="4">
        <v>0</v>
      </c>
      <c r="I27" s="4">
        <v>0</v>
      </c>
      <c r="J27" s="10">
        <f t="shared" si="3"/>
        <v>2100</v>
      </c>
      <c r="K27" s="4">
        <v>2100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10">
        <f t="shared" si="4"/>
        <v>4011</v>
      </c>
      <c r="S27" s="4">
        <v>3555</v>
      </c>
      <c r="T27" s="4">
        <v>223</v>
      </c>
      <c r="U27" s="4">
        <v>233</v>
      </c>
      <c r="V27" s="4">
        <v>0</v>
      </c>
      <c r="W27" s="11">
        <f t="shared" si="5"/>
        <v>1619</v>
      </c>
      <c r="X27" s="4">
        <v>1</v>
      </c>
      <c r="Y27" s="4">
        <v>95</v>
      </c>
      <c r="Z27" s="4">
        <v>0</v>
      </c>
      <c r="AA27" s="4">
        <v>1523</v>
      </c>
      <c r="AB27" s="10">
        <f t="shared" si="1"/>
        <v>0</v>
      </c>
      <c r="AC27" s="32">
        <v>0</v>
      </c>
      <c r="AD27" s="32">
        <v>0</v>
      </c>
      <c r="AE27" s="32">
        <v>0</v>
      </c>
      <c r="AF27" s="32">
        <v>0</v>
      </c>
      <c r="AG27" s="32">
        <v>0</v>
      </c>
      <c r="AH27" s="32">
        <v>0</v>
      </c>
      <c r="AI27" s="32">
        <v>0</v>
      </c>
      <c r="AJ27" s="32">
        <v>0</v>
      </c>
      <c r="AK27" s="32">
        <v>0</v>
      </c>
      <c r="AL27" s="32">
        <v>0</v>
      </c>
      <c r="AM27" s="32">
        <v>0</v>
      </c>
      <c r="AN27" s="32">
        <v>0</v>
      </c>
      <c r="AO27" s="32">
        <v>0</v>
      </c>
      <c r="AP27" s="10">
        <v>0</v>
      </c>
      <c r="AQ27" s="10">
        <v>0</v>
      </c>
      <c r="AR27" s="10">
        <f t="shared" si="6"/>
        <v>0</v>
      </c>
      <c r="AS27" s="33">
        <v>0</v>
      </c>
      <c r="AT27" s="33">
        <v>0</v>
      </c>
      <c r="AU27" s="33">
        <v>0</v>
      </c>
      <c r="AV27" s="33">
        <v>0</v>
      </c>
      <c r="AW27" s="33">
        <v>0</v>
      </c>
    </row>
    <row r="28" spans="1:49" ht="15.75" customHeight="1">
      <c r="A28" s="1">
        <v>22</v>
      </c>
      <c r="B28" s="24">
        <v>670039</v>
      </c>
      <c r="C28" s="20" t="s">
        <v>9</v>
      </c>
      <c r="D28" s="10">
        <f t="shared" si="0"/>
        <v>1698</v>
      </c>
      <c r="E28" s="10">
        <f t="shared" si="2"/>
        <v>0</v>
      </c>
      <c r="F28" s="4">
        <v>0</v>
      </c>
      <c r="G28" s="4">
        <v>0</v>
      </c>
      <c r="H28" s="4">
        <v>0</v>
      </c>
      <c r="I28" s="4">
        <v>0</v>
      </c>
      <c r="J28" s="10">
        <f t="shared" si="3"/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10">
        <f t="shared" si="4"/>
        <v>994</v>
      </c>
      <c r="S28" s="4">
        <v>582</v>
      </c>
      <c r="T28" s="4">
        <v>84</v>
      </c>
      <c r="U28" s="4">
        <v>328</v>
      </c>
      <c r="V28" s="4">
        <v>0</v>
      </c>
      <c r="W28" s="11">
        <f t="shared" si="5"/>
        <v>704</v>
      </c>
      <c r="X28" s="4">
        <v>66</v>
      </c>
      <c r="Y28" s="4">
        <v>0</v>
      </c>
      <c r="Z28" s="4">
        <v>0</v>
      </c>
      <c r="AA28" s="4">
        <v>638</v>
      </c>
      <c r="AB28" s="10">
        <f t="shared" si="1"/>
        <v>0</v>
      </c>
      <c r="AC28" s="32">
        <v>0</v>
      </c>
      <c r="AD28" s="32">
        <v>0</v>
      </c>
      <c r="AE28" s="32">
        <v>0</v>
      </c>
      <c r="AF28" s="32">
        <v>0</v>
      </c>
      <c r="AG28" s="32">
        <v>0</v>
      </c>
      <c r="AH28" s="32">
        <v>0</v>
      </c>
      <c r="AI28" s="32">
        <v>0</v>
      </c>
      <c r="AJ28" s="32">
        <v>0</v>
      </c>
      <c r="AK28" s="32">
        <v>0</v>
      </c>
      <c r="AL28" s="32">
        <v>0</v>
      </c>
      <c r="AM28" s="32">
        <v>0</v>
      </c>
      <c r="AN28" s="32">
        <v>0</v>
      </c>
      <c r="AO28" s="32">
        <v>0</v>
      </c>
      <c r="AP28" s="10">
        <v>0</v>
      </c>
      <c r="AQ28" s="10">
        <v>0</v>
      </c>
      <c r="AR28" s="10">
        <f t="shared" si="6"/>
        <v>0</v>
      </c>
      <c r="AS28" s="33">
        <v>0</v>
      </c>
      <c r="AT28" s="33">
        <v>0</v>
      </c>
      <c r="AU28" s="33">
        <v>0</v>
      </c>
      <c r="AV28" s="33">
        <v>0</v>
      </c>
      <c r="AW28" s="33">
        <v>0</v>
      </c>
    </row>
    <row r="29" spans="1:49" ht="15.75" customHeight="1">
      <c r="A29" s="1">
        <v>23</v>
      </c>
      <c r="B29" s="24">
        <v>670040</v>
      </c>
      <c r="C29" s="20" t="s">
        <v>10</v>
      </c>
      <c r="D29" s="10">
        <f t="shared" si="0"/>
        <v>1402</v>
      </c>
      <c r="E29" s="10">
        <f t="shared" si="2"/>
        <v>0</v>
      </c>
      <c r="F29" s="4">
        <v>0</v>
      </c>
      <c r="G29" s="4">
        <v>0</v>
      </c>
      <c r="H29" s="4">
        <v>0</v>
      </c>
      <c r="I29" s="4">
        <v>0</v>
      </c>
      <c r="J29" s="10">
        <f t="shared" si="3"/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10">
        <f t="shared" si="4"/>
        <v>989</v>
      </c>
      <c r="S29" s="4">
        <v>406</v>
      </c>
      <c r="T29" s="4">
        <v>307</v>
      </c>
      <c r="U29" s="4">
        <v>276</v>
      </c>
      <c r="V29" s="4">
        <v>0</v>
      </c>
      <c r="W29" s="11">
        <f t="shared" si="5"/>
        <v>413</v>
      </c>
      <c r="X29" s="4">
        <v>20</v>
      </c>
      <c r="Y29" s="4">
        <v>0</v>
      </c>
      <c r="Z29" s="4">
        <v>0</v>
      </c>
      <c r="AA29" s="4">
        <v>393</v>
      </c>
      <c r="AB29" s="10">
        <f t="shared" si="1"/>
        <v>0</v>
      </c>
      <c r="AC29" s="32">
        <v>0</v>
      </c>
      <c r="AD29" s="32">
        <v>0</v>
      </c>
      <c r="AE29" s="32">
        <v>0</v>
      </c>
      <c r="AF29" s="32">
        <v>0</v>
      </c>
      <c r="AG29" s="32">
        <v>0</v>
      </c>
      <c r="AH29" s="32">
        <v>0</v>
      </c>
      <c r="AI29" s="32">
        <v>0</v>
      </c>
      <c r="AJ29" s="32">
        <v>0</v>
      </c>
      <c r="AK29" s="32">
        <v>0</v>
      </c>
      <c r="AL29" s="32">
        <v>0</v>
      </c>
      <c r="AM29" s="32">
        <v>0</v>
      </c>
      <c r="AN29" s="32">
        <v>0</v>
      </c>
      <c r="AO29" s="32">
        <v>0</v>
      </c>
      <c r="AP29" s="10">
        <v>0</v>
      </c>
      <c r="AQ29" s="10">
        <v>0</v>
      </c>
      <c r="AR29" s="10">
        <f t="shared" si="6"/>
        <v>0</v>
      </c>
      <c r="AS29" s="33">
        <v>0</v>
      </c>
      <c r="AT29" s="33">
        <v>0</v>
      </c>
      <c r="AU29" s="33">
        <v>0</v>
      </c>
      <c r="AV29" s="33">
        <v>0</v>
      </c>
      <c r="AW29" s="33">
        <v>0</v>
      </c>
    </row>
    <row r="30" spans="1:49" ht="15.75" customHeight="1">
      <c r="A30" s="1">
        <v>24</v>
      </c>
      <c r="B30" s="24">
        <v>670041</v>
      </c>
      <c r="C30" s="20" t="s">
        <v>11</v>
      </c>
      <c r="D30" s="10">
        <f t="shared" si="0"/>
        <v>1496</v>
      </c>
      <c r="E30" s="10">
        <f t="shared" si="2"/>
        <v>0</v>
      </c>
      <c r="F30" s="4">
        <v>0</v>
      </c>
      <c r="G30" s="4">
        <v>0</v>
      </c>
      <c r="H30" s="4">
        <v>0</v>
      </c>
      <c r="I30" s="4">
        <v>0</v>
      </c>
      <c r="J30" s="10">
        <f t="shared" si="3"/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10">
        <f t="shared" si="4"/>
        <v>1037</v>
      </c>
      <c r="S30" s="4">
        <v>473</v>
      </c>
      <c r="T30" s="4">
        <v>246</v>
      </c>
      <c r="U30" s="4">
        <v>318</v>
      </c>
      <c r="V30" s="4">
        <v>0</v>
      </c>
      <c r="W30" s="11">
        <f t="shared" si="5"/>
        <v>459</v>
      </c>
      <c r="X30" s="4">
        <v>17</v>
      </c>
      <c r="Y30" s="4">
        <v>0</v>
      </c>
      <c r="Z30" s="4">
        <v>0</v>
      </c>
      <c r="AA30" s="4">
        <v>442</v>
      </c>
      <c r="AB30" s="10">
        <f t="shared" si="1"/>
        <v>0</v>
      </c>
      <c r="AC30" s="32">
        <v>0</v>
      </c>
      <c r="AD30" s="32">
        <v>0</v>
      </c>
      <c r="AE30" s="32">
        <v>0</v>
      </c>
      <c r="AF30" s="32">
        <v>0</v>
      </c>
      <c r="AG30" s="32">
        <v>0</v>
      </c>
      <c r="AH30" s="32">
        <v>0</v>
      </c>
      <c r="AI30" s="32">
        <v>0</v>
      </c>
      <c r="AJ30" s="32">
        <v>0</v>
      </c>
      <c r="AK30" s="32">
        <v>0</v>
      </c>
      <c r="AL30" s="32">
        <v>0</v>
      </c>
      <c r="AM30" s="32">
        <v>0</v>
      </c>
      <c r="AN30" s="32">
        <v>0</v>
      </c>
      <c r="AO30" s="32">
        <v>0</v>
      </c>
      <c r="AP30" s="10">
        <v>0</v>
      </c>
      <c r="AQ30" s="10">
        <v>0</v>
      </c>
      <c r="AR30" s="10">
        <f t="shared" si="6"/>
        <v>0</v>
      </c>
      <c r="AS30" s="33">
        <v>0</v>
      </c>
      <c r="AT30" s="33">
        <v>0</v>
      </c>
      <c r="AU30" s="33">
        <v>0</v>
      </c>
      <c r="AV30" s="33">
        <v>0</v>
      </c>
      <c r="AW30" s="33">
        <v>0</v>
      </c>
    </row>
    <row r="31" spans="1:49" ht="15.75" customHeight="1">
      <c r="A31" s="1">
        <v>25</v>
      </c>
      <c r="B31" s="24">
        <v>670042</v>
      </c>
      <c r="C31" s="20" t="s">
        <v>12</v>
      </c>
      <c r="D31" s="10">
        <f t="shared" si="0"/>
        <v>1390</v>
      </c>
      <c r="E31" s="10">
        <f t="shared" si="2"/>
        <v>0</v>
      </c>
      <c r="F31" s="4">
        <v>0</v>
      </c>
      <c r="G31" s="4">
        <v>0</v>
      </c>
      <c r="H31" s="4">
        <v>0</v>
      </c>
      <c r="I31" s="4">
        <v>0</v>
      </c>
      <c r="J31" s="10">
        <f t="shared" si="3"/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10">
        <f t="shared" si="4"/>
        <v>1101</v>
      </c>
      <c r="S31" s="4">
        <v>655</v>
      </c>
      <c r="T31" s="4">
        <v>272</v>
      </c>
      <c r="U31" s="4">
        <v>174</v>
      </c>
      <c r="V31" s="4">
        <v>0</v>
      </c>
      <c r="W31" s="11">
        <f t="shared" si="5"/>
        <v>289</v>
      </c>
      <c r="X31" s="4">
        <v>0</v>
      </c>
      <c r="Y31" s="4">
        <v>0</v>
      </c>
      <c r="Z31" s="4">
        <v>0</v>
      </c>
      <c r="AA31" s="4">
        <v>289</v>
      </c>
      <c r="AB31" s="10">
        <f t="shared" si="1"/>
        <v>0</v>
      </c>
      <c r="AC31" s="32">
        <v>0</v>
      </c>
      <c r="AD31" s="32">
        <v>0</v>
      </c>
      <c r="AE31" s="32">
        <v>0</v>
      </c>
      <c r="AF31" s="32">
        <v>0</v>
      </c>
      <c r="AG31" s="32">
        <v>0</v>
      </c>
      <c r="AH31" s="32">
        <v>0</v>
      </c>
      <c r="AI31" s="32">
        <v>0</v>
      </c>
      <c r="AJ31" s="32">
        <v>0</v>
      </c>
      <c r="AK31" s="32">
        <v>0</v>
      </c>
      <c r="AL31" s="32">
        <v>0</v>
      </c>
      <c r="AM31" s="32">
        <v>0</v>
      </c>
      <c r="AN31" s="32">
        <v>0</v>
      </c>
      <c r="AO31" s="32">
        <v>0</v>
      </c>
      <c r="AP31" s="10">
        <v>0</v>
      </c>
      <c r="AQ31" s="10">
        <v>0</v>
      </c>
      <c r="AR31" s="10">
        <f t="shared" si="6"/>
        <v>0</v>
      </c>
      <c r="AS31" s="33">
        <v>0</v>
      </c>
      <c r="AT31" s="33">
        <v>0</v>
      </c>
      <c r="AU31" s="33">
        <v>0</v>
      </c>
      <c r="AV31" s="33">
        <v>0</v>
      </c>
      <c r="AW31" s="33">
        <v>0</v>
      </c>
    </row>
    <row r="32" spans="1:49" ht="15.75" customHeight="1">
      <c r="A32" s="1">
        <v>26</v>
      </c>
      <c r="B32" s="24">
        <v>670043</v>
      </c>
      <c r="C32" s="20" t="s">
        <v>13</v>
      </c>
      <c r="D32" s="10">
        <f t="shared" si="0"/>
        <v>1152</v>
      </c>
      <c r="E32" s="10">
        <f t="shared" si="2"/>
        <v>0</v>
      </c>
      <c r="F32" s="4">
        <v>0</v>
      </c>
      <c r="G32" s="4">
        <v>0</v>
      </c>
      <c r="H32" s="4">
        <v>0</v>
      </c>
      <c r="I32" s="4">
        <v>0</v>
      </c>
      <c r="J32" s="10">
        <f t="shared" si="3"/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10">
        <f t="shared" si="4"/>
        <v>858</v>
      </c>
      <c r="S32" s="4">
        <v>338</v>
      </c>
      <c r="T32" s="4">
        <v>262</v>
      </c>
      <c r="U32" s="4">
        <v>258</v>
      </c>
      <c r="V32" s="4">
        <v>0</v>
      </c>
      <c r="W32" s="11">
        <f t="shared" si="5"/>
        <v>294</v>
      </c>
      <c r="X32" s="4">
        <v>48</v>
      </c>
      <c r="Y32" s="4">
        <v>0</v>
      </c>
      <c r="Z32" s="4">
        <v>0</v>
      </c>
      <c r="AA32" s="4">
        <v>246</v>
      </c>
      <c r="AB32" s="10">
        <f t="shared" si="1"/>
        <v>0</v>
      </c>
      <c r="AC32" s="32">
        <v>0</v>
      </c>
      <c r="AD32" s="32">
        <v>0</v>
      </c>
      <c r="AE32" s="32">
        <v>0</v>
      </c>
      <c r="AF32" s="32">
        <v>0</v>
      </c>
      <c r="AG32" s="32">
        <v>0</v>
      </c>
      <c r="AH32" s="32">
        <v>0</v>
      </c>
      <c r="AI32" s="32">
        <v>0</v>
      </c>
      <c r="AJ32" s="32">
        <v>0</v>
      </c>
      <c r="AK32" s="32">
        <v>0</v>
      </c>
      <c r="AL32" s="32">
        <v>0</v>
      </c>
      <c r="AM32" s="32">
        <v>0</v>
      </c>
      <c r="AN32" s="32">
        <v>0</v>
      </c>
      <c r="AO32" s="32">
        <v>0</v>
      </c>
      <c r="AP32" s="10">
        <v>0</v>
      </c>
      <c r="AQ32" s="10">
        <v>0</v>
      </c>
      <c r="AR32" s="10">
        <f t="shared" si="6"/>
        <v>0</v>
      </c>
      <c r="AS32" s="33">
        <v>0</v>
      </c>
      <c r="AT32" s="33">
        <v>0</v>
      </c>
      <c r="AU32" s="33">
        <v>0</v>
      </c>
      <c r="AV32" s="33">
        <v>0</v>
      </c>
      <c r="AW32" s="33">
        <v>0</v>
      </c>
    </row>
    <row r="33" spans="1:49" ht="15.75" customHeight="1">
      <c r="A33" s="1">
        <v>27</v>
      </c>
      <c r="B33" s="24">
        <v>670044</v>
      </c>
      <c r="C33" s="20" t="s">
        <v>14</v>
      </c>
      <c r="D33" s="10">
        <f t="shared" si="0"/>
        <v>1781</v>
      </c>
      <c r="E33" s="10">
        <f t="shared" si="2"/>
        <v>0</v>
      </c>
      <c r="F33" s="4">
        <v>0</v>
      </c>
      <c r="G33" s="4">
        <v>0</v>
      </c>
      <c r="H33" s="4">
        <v>0</v>
      </c>
      <c r="I33" s="4">
        <v>0</v>
      </c>
      <c r="J33" s="10">
        <f t="shared" si="3"/>
        <v>896</v>
      </c>
      <c r="K33" s="4">
        <v>873</v>
      </c>
      <c r="L33" s="4">
        <v>23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10">
        <f t="shared" si="4"/>
        <v>885</v>
      </c>
      <c r="S33" s="4">
        <v>459</v>
      </c>
      <c r="T33" s="4">
        <v>226</v>
      </c>
      <c r="U33" s="4">
        <v>200</v>
      </c>
      <c r="V33" s="4">
        <v>0</v>
      </c>
      <c r="W33" s="11">
        <f t="shared" si="5"/>
        <v>0</v>
      </c>
      <c r="X33" s="4">
        <v>0</v>
      </c>
      <c r="Y33" s="4">
        <v>0</v>
      </c>
      <c r="Z33" s="4">
        <v>0</v>
      </c>
      <c r="AA33" s="4">
        <v>0</v>
      </c>
      <c r="AB33" s="10">
        <f t="shared" si="1"/>
        <v>0</v>
      </c>
      <c r="AC33" s="32">
        <v>0</v>
      </c>
      <c r="AD33" s="32">
        <v>0</v>
      </c>
      <c r="AE33" s="32">
        <v>0</v>
      </c>
      <c r="AF33" s="32">
        <v>0</v>
      </c>
      <c r="AG33" s="32">
        <v>0</v>
      </c>
      <c r="AH33" s="32">
        <v>0</v>
      </c>
      <c r="AI33" s="32">
        <v>0</v>
      </c>
      <c r="AJ33" s="32">
        <v>0</v>
      </c>
      <c r="AK33" s="32">
        <v>0</v>
      </c>
      <c r="AL33" s="32">
        <v>0</v>
      </c>
      <c r="AM33" s="32">
        <v>0</v>
      </c>
      <c r="AN33" s="32">
        <v>0</v>
      </c>
      <c r="AO33" s="32">
        <v>0</v>
      </c>
      <c r="AP33" s="10">
        <v>0</v>
      </c>
      <c r="AQ33" s="10">
        <v>0</v>
      </c>
      <c r="AR33" s="10">
        <f t="shared" si="6"/>
        <v>0</v>
      </c>
      <c r="AS33" s="33">
        <v>0</v>
      </c>
      <c r="AT33" s="33">
        <v>0</v>
      </c>
      <c r="AU33" s="33">
        <v>0</v>
      </c>
      <c r="AV33" s="33">
        <v>0</v>
      </c>
      <c r="AW33" s="33">
        <v>0</v>
      </c>
    </row>
    <row r="34" spans="1:49" ht="15.75" customHeight="1">
      <c r="A34" s="1">
        <v>28</v>
      </c>
      <c r="B34" s="24">
        <v>670045</v>
      </c>
      <c r="C34" s="20" t="s">
        <v>119</v>
      </c>
      <c r="D34" s="10">
        <f t="shared" si="0"/>
        <v>24877</v>
      </c>
      <c r="E34" s="10">
        <f t="shared" si="2"/>
        <v>0</v>
      </c>
      <c r="F34" s="4">
        <v>0</v>
      </c>
      <c r="G34" s="4">
        <v>0</v>
      </c>
      <c r="H34" s="4">
        <v>0</v>
      </c>
      <c r="I34" s="4">
        <v>0</v>
      </c>
      <c r="J34" s="10">
        <f t="shared" si="3"/>
        <v>5544</v>
      </c>
      <c r="K34" s="4">
        <v>4847</v>
      </c>
      <c r="L34" s="4">
        <v>697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10">
        <f t="shared" si="4"/>
        <v>13489</v>
      </c>
      <c r="S34" s="4">
        <v>6887</v>
      </c>
      <c r="T34" s="4">
        <v>3097</v>
      </c>
      <c r="U34" s="4">
        <v>3505</v>
      </c>
      <c r="V34" s="4">
        <v>0</v>
      </c>
      <c r="W34" s="11">
        <f t="shared" si="5"/>
        <v>5844</v>
      </c>
      <c r="X34" s="4">
        <v>363</v>
      </c>
      <c r="Y34" s="4">
        <v>0</v>
      </c>
      <c r="Z34" s="4">
        <v>0</v>
      </c>
      <c r="AA34" s="4">
        <v>5481</v>
      </c>
      <c r="AB34" s="10">
        <f t="shared" si="1"/>
        <v>0</v>
      </c>
      <c r="AC34" s="32">
        <v>0</v>
      </c>
      <c r="AD34" s="32">
        <v>0</v>
      </c>
      <c r="AE34" s="32">
        <v>0</v>
      </c>
      <c r="AF34" s="32">
        <v>0</v>
      </c>
      <c r="AG34" s="32">
        <v>0</v>
      </c>
      <c r="AH34" s="32">
        <v>0</v>
      </c>
      <c r="AI34" s="32">
        <v>0</v>
      </c>
      <c r="AJ34" s="32">
        <v>0</v>
      </c>
      <c r="AK34" s="32">
        <v>0</v>
      </c>
      <c r="AL34" s="32">
        <v>0</v>
      </c>
      <c r="AM34" s="32">
        <v>0</v>
      </c>
      <c r="AN34" s="32">
        <v>0</v>
      </c>
      <c r="AO34" s="32">
        <v>0</v>
      </c>
      <c r="AP34" s="10">
        <v>0</v>
      </c>
      <c r="AQ34" s="10">
        <v>0</v>
      </c>
      <c r="AR34" s="10">
        <f t="shared" si="6"/>
        <v>0</v>
      </c>
      <c r="AS34" s="33">
        <v>0</v>
      </c>
      <c r="AT34" s="33">
        <v>0</v>
      </c>
      <c r="AU34" s="33">
        <v>0</v>
      </c>
      <c r="AV34" s="33">
        <v>0</v>
      </c>
      <c r="AW34" s="33">
        <v>0</v>
      </c>
    </row>
    <row r="35" spans="1:49" ht="15.75" customHeight="1">
      <c r="A35" s="1">
        <v>29</v>
      </c>
      <c r="B35" s="23">
        <v>670046</v>
      </c>
      <c r="C35" s="20" t="s">
        <v>107</v>
      </c>
      <c r="D35" s="10">
        <f t="shared" si="0"/>
        <v>0</v>
      </c>
      <c r="E35" s="10">
        <f t="shared" si="2"/>
        <v>0</v>
      </c>
      <c r="F35" s="4">
        <v>0</v>
      </c>
      <c r="G35" s="4">
        <v>0</v>
      </c>
      <c r="H35" s="4">
        <v>0</v>
      </c>
      <c r="I35" s="4">
        <v>0</v>
      </c>
      <c r="J35" s="10">
        <f t="shared" si="3"/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10">
        <f t="shared" si="4"/>
        <v>0</v>
      </c>
      <c r="S35" s="4">
        <v>0</v>
      </c>
      <c r="T35" s="4">
        <v>0</v>
      </c>
      <c r="U35" s="4">
        <v>0</v>
      </c>
      <c r="V35" s="4">
        <v>0</v>
      </c>
      <c r="W35" s="11">
        <f t="shared" si="5"/>
        <v>0</v>
      </c>
      <c r="X35" s="4">
        <v>0</v>
      </c>
      <c r="Y35" s="4">
        <v>0</v>
      </c>
      <c r="Z35" s="4">
        <v>0</v>
      </c>
      <c r="AA35" s="4">
        <v>0</v>
      </c>
      <c r="AB35" s="10">
        <f t="shared" si="1"/>
        <v>0</v>
      </c>
      <c r="AC35" s="32">
        <v>0</v>
      </c>
      <c r="AD35" s="32">
        <v>0</v>
      </c>
      <c r="AE35" s="32">
        <v>0</v>
      </c>
      <c r="AF35" s="32">
        <v>0</v>
      </c>
      <c r="AG35" s="32">
        <v>0</v>
      </c>
      <c r="AH35" s="32">
        <v>0</v>
      </c>
      <c r="AI35" s="32">
        <v>0</v>
      </c>
      <c r="AJ35" s="32">
        <v>0</v>
      </c>
      <c r="AK35" s="32">
        <v>0</v>
      </c>
      <c r="AL35" s="32">
        <v>0</v>
      </c>
      <c r="AM35" s="32">
        <v>0</v>
      </c>
      <c r="AN35" s="32">
        <v>0</v>
      </c>
      <c r="AO35" s="32">
        <v>0</v>
      </c>
      <c r="AP35" s="10">
        <v>0</v>
      </c>
      <c r="AQ35" s="10">
        <v>0</v>
      </c>
      <c r="AR35" s="10">
        <f t="shared" si="6"/>
        <v>0</v>
      </c>
      <c r="AS35" s="33">
        <v>0</v>
      </c>
      <c r="AT35" s="33">
        <v>0</v>
      </c>
      <c r="AU35" s="33">
        <v>0</v>
      </c>
      <c r="AV35" s="33">
        <v>0</v>
      </c>
      <c r="AW35" s="33">
        <v>0</v>
      </c>
    </row>
    <row r="36" spans="1:49" ht="15.75" customHeight="1">
      <c r="A36" s="1">
        <v>30</v>
      </c>
      <c r="B36" s="23">
        <v>670047</v>
      </c>
      <c r="C36" s="20" t="s">
        <v>93</v>
      </c>
      <c r="D36" s="10">
        <f t="shared" si="0"/>
        <v>0</v>
      </c>
      <c r="E36" s="10">
        <f t="shared" si="2"/>
        <v>0</v>
      </c>
      <c r="F36" s="4">
        <v>0</v>
      </c>
      <c r="G36" s="4">
        <v>0</v>
      </c>
      <c r="H36" s="4">
        <v>0</v>
      </c>
      <c r="I36" s="4">
        <v>0</v>
      </c>
      <c r="J36" s="10">
        <f t="shared" si="3"/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10">
        <f t="shared" si="4"/>
        <v>0</v>
      </c>
      <c r="S36" s="4">
        <v>0</v>
      </c>
      <c r="T36" s="4">
        <v>0</v>
      </c>
      <c r="U36" s="4">
        <v>0</v>
      </c>
      <c r="V36" s="4">
        <v>0</v>
      </c>
      <c r="W36" s="11">
        <f t="shared" si="5"/>
        <v>0</v>
      </c>
      <c r="X36" s="4">
        <v>0</v>
      </c>
      <c r="Y36" s="4">
        <v>0</v>
      </c>
      <c r="Z36" s="4">
        <v>0</v>
      </c>
      <c r="AA36" s="4">
        <v>0</v>
      </c>
      <c r="AB36" s="10">
        <f t="shared" si="1"/>
        <v>0</v>
      </c>
      <c r="AC36" s="32">
        <v>0</v>
      </c>
      <c r="AD36" s="32">
        <v>0</v>
      </c>
      <c r="AE36" s="32">
        <v>0</v>
      </c>
      <c r="AF36" s="32">
        <v>0</v>
      </c>
      <c r="AG36" s="32">
        <v>0</v>
      </c>
      <c r="AH36" s="32">
        <v>0</v>
      </c>
      <c r="AI36" s="32">
        <v>0</v>
      </c>
      <c r="AJ36" s="32">
        <v>0</v>
      </c>
      <c r="AK36" s="32">
        <v>0</v>
      </c>
      <c r="AL36" s="32">
        <v>0</v>
      </c>
      <c r="AM36" s="32">
        <v>0</v>
      </c>
      <c r="AN36" s="32">
        <v>0</v>
      </c>
      <c r="AO36" s="32">
        <v>0</v>
      </c>
      <c r="AP36" s="10">
        <v>0</v>
      </c>
      <c r="AQ36" s="10">
        <v>0</v>
      </c>
      <c r="AR36" s="10">
        <f t="shared" si="6"/>
        <v>0</v>
      </c>
      <c r="AS36" s="33">
        <v>0</v>
      </c>
      <c r="AT36" s="33">
        <v>0</v>
      </c>
      <c r="AU36" s="33">
        <v>0</v>
      </c>
      <c r="AV36" s="33">
        <v>0</v>
      </c>
      <c r="AW36" s="33">
        <v>0</v>
      </c>
    </row>
    <row r="37" spans="1:49" ht="15.75" customHeight="1">
      <c r="A37" s="1">
        <v>31</v>
      </c>
      <c r="B37" s="24">
        <v>670048</v>
      </c>
      <c r="C37" s="20" t="s">
        <v>94</v>
      </c>
      <c r="D37" s="10">
        <f t="shared" si="0"/>
        <v>9258</v>
      </c>
      <c r="E37" s="10">
        <f t="shared" si="2"/>
        <v>1520</v>
      </c>
      <c r="F37" s="4">
        <v>1470</v>
      </c>
      <c r="G37" s="4">
        <v>50</v>
      </c>
      <c r="H37" s="4">
        <v>0</v>
      </c>
      <c r="I37" s="4">
        <v>0</v>
      </c>
      <c r="J37" s="10">
        <f t="shared" si="3"/>
        <v>4960</v>
      </c>
      <c r="K37" s="4">
        <v>4440</v>
      </c>
      <c r="L37" s="4">
        <v>520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10">
        <f t="shared" si="4"/>
        <v>2246</v>
      </c>
      <c r="S37" s="4">
        <v>1231</v>
      </c>
      <c r="T37" s="4">
        <v>213</v>
      </c>
      <c r="U37" s="4">
        <v>802</v>
      </c>
      <c r="V37" s="4">
        <v>0</v>
      </c>
      <c r="W37" s="11">
        <f t="shared" si="5"/>
        <v>532</v>
      </c>
      <c r="X37" s="4">
        <v>120</v>
      </c>
      <c r="Y37" s="4">
        <v>43</v>
      </c>
      <c r="Z37" s="4">
        <v>4</v>
      </c>
      <c r="AA37" s="4">
        <v>365</v>
      </c>
      <c r="AB37" s="10">
        <f t="shared" si="1"/>
        <v>0</v>
      </c>
      <c r="AC37" s="32">
        <v>0</v>
      </c>
      <c r="AD37" s="32">
        <v>0</v>
      </c>
      <c r="AE37" s="32">
        <v>0</v>
      </c>
      <c r="AF37" s="32">
        <v>0</v>
      </c>
      <c r="AG37" s="32">
        <v>0</v>
      </c>
      <c r="AH37" s="32">
        <v>0</v>
      </c>
      <c r="AI37" s="32">
        <v>0</v>
      </c>
      <c r="AJ37" s="32">
        <v>0</v>
      </c>
      <c r="AK37" s="32">
        <v>0</v>
      </c>
      <c r="AL37" s="32">
        <v>0</v>
      </c>
      <c r="AM37" s="32">
        <v>0</v>
      </c>
      <c r="AN37" s="32">
        <v>0</v>
      </c>
      <c r="AO37" s="32">
        <v>0</v>
      </c>
      <c r="AP37" s="10">
        <v>0</v>
      </c>
      <c r="AQ37" s="10">
        <v>0</v>
      </c>
      <c r="AR37" s="10">
        <f t="shared" si="6"/>
        <v>0</v>
      </c>
      <c r="AS37" s="33">
        <v>0</v>
      </c>
      <c r="AT37" s="33">
        <v>0</v>
      </c>
      <c r="AU37" s="33">
        <v>0</v>
      </c>
      <c r="AV37" s="33">
        <v>0</v>
      </c>
      <c r="AW37" s="33">
        <v>0</v>
      </c>
    </row>
    <row r="38" spans="1:49" ht="15.75" customHeight="1">
      <c r="A38" s="1">
        <v>32</v>
      </c>
      <c r="B38" s="24">
        <v>670049</v>
      </c>
      <c r="C38" s="20" t="s">
        <v>106</v>
      </c>
      <c r="D38" s="10">
        <f t="shared" si="0"/>
        <v>0</v>
      </c>
      <c r="E38" s="10">
        <f t="shared" si="2"/>
        <v>0</v>
      </c>
      <c r="F38" s="4">
        <v>0</v>
      </c>
      <c r="G38" s="4">
        <v>0</v>
      </c>
      <c r="H38" s="4">
        <v>0</v>
      </c>
      <c r="I38" s="4">
        <v>0</v>
      </c>
      <c r="J38" s="10">
        <f t="shared" si="3"/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10">
        <f t="shared" si="4"/>
        <v>0</v>
      </c>
      <c r="S38" s="4">
        <v>0</v>
      </c>
      <c r="T38" s="4">
        <v>0</v>
      </c>
      <c r="U38" s="4">
        <v>0</v>
      </c>
      <c r="V38" s="4">
        <v>0</v>
      </c>
      <c r="W38" s="11">
        <f t="shared" si="5"/>
        <v>0</v>
      </c>
      <c r="X38" s="4">
        <v>0</v>
      </c>
      <c r="Y38" s="4">
        <v>0</v>
      </c>
      <c r="Z38" s="4">
        <v>0</v>
      </c>
      <c r="AA38" s="4">
        <v>0</v>
      </c>
      <c r="AB38" s="10">
        <f t="shared" si="1"/>
        <v>0</v>
      </c>
      <c r="AC38" s="32">
        <v>0</v>
      </c>
      <c r="AD38" s="32">
        <v>0</v>
      </c>
      <c r="AE38" s="32">
        <v>0</v>
      </c>
      <c r="AF38" s="32">
        <v>0</v>
      </c>
      <c r="AG38" s="32">
        <v>0</v>
      </c>
      <c r="AH38" s="32">
        <v>0</v>
      </c>
      <c r="AI38" s="32">
        <v>0</v>
      </c>
      <c r="AJ38" s="32">
        <v>0</v>
      </c>
      <c r="AK38" s="32">
        <v>0</v>
      </c>
      <c r="AL38" s="32">
        <v>0</v>
      </c>
      <c r="AM38" s="32">
        <v>0</v>
      </c>
      <c r="AN38" s="32">
        <v>0</v>
      </c>
      <c r="AO38" s="32">
        <v>0</v>
      </c>
      <c r="AP38" s="10">
        <v>0</v>
      </c>
      <c r="AQ38" s="10">
        <v>0</v>
      </c>
      <c r="AR38" s="10">
        <f t="shared" si="6"/>
        <v>0</v>
      </c>
      <c r="AS38" s="33">
        <v>0</v>
      </c>
      <c r="AT38" s="33">
        <v>0</v>
      </c>
      <c r="AU38" s="33">
        <v>0</v>
      </c>
      <c r="AV38" s="33">
        <v>0</v>
      </c>
      <c r="AW38" s="33">
        <v>0</v>
      </c>
    </row>
    <row r="39" spans="1:49" ht="15.75" customHeight="1">
      <c r="A39" s="1">
        <v>33</v>
      </c>
      <c r="B39" s="24">
        <v>670050</v>
      </c>
      <c r="C39" s="20" t="s">
        <v>67</v>
      </c>
      <c r="D39" s="10">
        <f t="shared" ref="D39:D70" si="7">E39+J39+R39+W39+AB39+AP39+AQ39+AR39</f>
        <v>0</v>
      </c>
      <c r="E39" s="10">
        <f t="shared" si="2"/>
        <v>0</v>
      </c>
      <c r="F39" s="4">
        <v>0</v>
      </c>
      <c r="G39" s="4">
        <v>0</v>
      </c>
      <c r="H39" s="4">
        <v>0</v>
      </c>
      <c r="I39" s="4">
        <v>0</v>
      </c>
      <c r="J39" s="10">
        <f t="shared" si="3"/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10">
        <f t="shared" si="4"/>
        <v>0</v>
      </c>
      <c r="S39" s="4">
        <v>0</v>
      </c>
      <c r="T39" s="4">
        <v>0</v>
      </c>
      <c r="U39" s="4">
        <v>0</v>
      </c>
      <c r="V39" s="4">
        <v>0</v>
      </c>
      <c r="W39" s="11">
        <f t="shared" si="5"/>
        <v>0</v>
      </c>
      <c r="X39" s="4">
        <v>0</v>
      </c>
      <c r="Y39" s="4">
        <v>0</v>
      </c>
      <c r="Z39" s="4">
        <v>0</v>
      </c>
      <c r="AA39" s="4">
        <v>0</v>
      </c>
      <c r="AB39" s="10">
        <f t="shared" si="1"/>
        <v>0</v>
      </c>
      <c r="AC39" s="32">
        <v>0</v>
      </c>
      <c r="AD39" s="32">
        <v>0</v>
      </c>
      <c r="AE39" s="32">
        <v>0</v>
      </c>
      <c r="AF39" s="32">
        <v>0</v>
      </c>
      <c r="AG39" s="32">
        <v>0</v>
      </c>
      <c r="AH39" s="32">
        <v>0</v>
      </c>
      <c r="AI39" s="32">
        <v>0</v>
      </c>
      <c r="AJ39" s="32">
        <v>0</v>
      </c>
      <c r="AK39" s="32">
        <v>0</v>
      </c>
      <c r="AL39" s="32">
        <v>0</v>
      </c>
      <c r="AM39" s="32">
        <v>0</v>
      </c>
      <c r="AN39" s="32">
        <v>0</v>
      </c>
      <c r="AO39" s="32">
        <v>0</v>
      </c>
      <c r="AP39" s="10">
        <v>0</v>
      </c>
      <c r="AQ39" s="10">
        <v>0</v>
      </c>
      <c r="AR39" s="10">
        <f t="shared" si="6"/>
        <v>0</v>
      </c>
      <c r="AS39" s="33">
        <v>0</v>
      </c>
      <c r="AT39" s="33">
        <v>0</v>
      </c>
      <c r="AU39" s="33">
        <v>0</v>
      </c>
      <c r="AV39" s="33">
        <v>0</v>
      </c>
      <c r="AW39" s="33">
        <v>0</v>
      </c>
    </row>
    <row r="40" spans="1:49" ht="15.75" customHeight="1">
      <c r="A40" s="1">
        <v>34</v>
      </c>
      <c r="B40" s="23">
        <v>670051</v>
      </c>
      <c r="C40" s="20" t="s">
        <v>68</v>
      </c>
      <c r="D40" s="10">
        <f t="shared" si="7"/>
        <v>0</v>
      </c>
      <c r="E40" s="10">
        <f t="shared" si="2"/>
        <v>0</v>
      </c>
      <c r="F40" s="4">
        <v>0</v>
      </c>
      <c r="G40" s="4">
        <v>0</v>
      </c>
      <c r="H40" s="4">
        <v>0</v>
      </c>
      <c r="I40" s="4">
        <v>0</v>
      </c>
      <c r="J40" s="10">
        <f t="shared" si="3"/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10">
        <f t="shared" si="4"/>
        <v>0</v>
      </c>
      <c r="S40" s="4">
        <v>0</v>
      </c>
      <c r="T40" s="4">
        <v>0</v>
      </c>
      <c r="U40" s="4">
        <v>0</v>
      </c>
      <c r="V40" s="4">
        <v>0</v>
      </c>
      <c r="W40" s="11">
        <f t="shared" si="5"/>
        <v>0</v>
      </c>
      <c r="X40" s="4">
        <v>0</v>
      </c>
      <c r="Y40" s="4">
        <v>0</v>
      </c>
      <c r="Z40" s="4">
        <v>0</v>
      </c>
      <c r="AA40" s="4">
        <v>0</v>
      </c>
      <c r="AB40" s="10">
        <f t="shared" si="1"/>
        <v>0</v>
      </c>
      <c r="AC40" s="32">
        <v>0</v>
      </c>
      <c r="AD40" s="32">
        <v>0</v>
      </c>
      <c r="AE40" s="32">
        <v>0</v>
      </c>
      <c r="AF40" s="32">
        <v>0</v>
      </c>
      <c r="AG40" s="32">
        <v>0</v>
      </c>
      <c r="AH40" s="32">
        <v>0</v>
      </c>
      <c r="AI40" s="32">
        <v>0</v>
      </c>
      <c r="AJ40" s="32">
        <v>0</v>
      </c>
      <c r="AK40" s="32">
        <v>0</v>
      </c>
      <c r="AL40" s="32">
        <v>0</v>
      </c>
      <c r="AM40" s="32">
        <v>0</v>
      </c>
      <c r="AN40" s="32">
        <v>0</v>
      </c>
      <c r="AO40" s="32">
        <v>0</v>
      </c>
      <c r="AP40" s="10">
        <v>0</v>
      </c>
      <c r="AQ40" s="10">
        <v>0</v>
      </c>
      <c r="AR40" s="10">
        <f t="shared" si="6"/>
        <v>0</v>
      </c>
      <c r="AS40" s="33">
        <v>0</v>
      </c>
      <c r="AT40" s="33">
        <v>0</v>
      </c>
      <c r="AU40" s="33">
        <v>0</v>
      </c>
      <c r="AV40" s="33">
        <v>0</v>
      </c>
      <c r="AW40" s="33">
        <v>0</v>
      </c>
    </row>
    <row r="41" spans="1:49" ht="15.75" customHeight="1">
      <c r="A41" s="1">
        <v>35</v>
      </c>
      <c r="B41" s="24">
        <v>670052</v>
      </c>
      <c r="C41" s="20" t="s">
        <v>69</v>
      </c>
      <c r="D41" s="10">
        <f t="shared" si="7"/>
        <v>5568</v>
      </c>
      <c r="E41" s="10">
        <f t="shared" si="2"/>
        <v>0</v>
      </c>
      <c r="F41" s="4">
        <v>0</v>
      </c>
      <c r="G41" s="4">
        <v>0</v>
      </c>
      <c r="H41" s="4">
        <v>0</v>
      </c>
      <c r="I41" s="4">
        <v>0</v>
      </c>
      <c r="J41" s="10">
        <f t="shared" si="3"/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10">
        <f t="shared" si="4"/>
        <v>5350</v>
      </c>
      <c r="S41" s="4">
        <v>5350</v>
      </c>
      <c r="T41" s="4">
        <v>0</v>
      </c>
      <c r="U41" s="4">
        <v>0</v>
      </c>
      <c r="V41" s="4">
        <v>0</v>
      </c>
      <c r="W41" s="11">
        <f t="shared" si="5"/>
        <v>218</v>
      </c>
      <c r="X41" s="4">
        <v>0</v>
      </c>
      <c r="Y41" s="4">
        <v>0</v>
      </c>
      <c r="Z41" s="4">
        <v>0</v>
      </c>
      <c r="AA41" s="4">
        <v>218</v>
      </c>
      <c r="AB41" s="10">
        <f t="shared" si="1"/>
        <v>0</v>
      </c>
      <c r="AC41" s="32">
        <v>0</v>
      </c>
      <c r="AD41" s="32">
        <v>0</v>
      </c>
      <c r="AE41" s="32">
        <v>0</v>
      </c>
      <c r="AF41" s="32">
        <v>0</v>
      </c>
      <c r="AG41" s="32">
        <v>0</v>
      </c>
      <c r="AH41" s="32">
        <v>0</v>
      </c>
      <c r="AI41" s="32">
        <v>0</v>
      </c>
      <c r="AJ41" s="32">
        <v>0</v>
      </c>
      <c r="AK41" s="32">
        <v>0</v>
      </c>
      <c r="AL41" s="32">
        <v>0</v>
      </c>
      <c r="AM41" s="32">
        <v>0</v>
      </c>
      <c r="AN41" s="32">
        <v>0</v>
      </c>
      <c r="AO41" s="32">
        <v>0</v>
      </c>
      <c r="AP41" s="10">
        <v>0</v>
      </c>
      <c r="AQ41" s="10">
        <v>0</v>
      </c>
      <c r="AR41" s="10">
        <f t="shared" si="6"/>
        <v>0</v>
      </c>
      <c r="AS41" s="33">
        <v>0</v>
      </c>
      <c r="AT41" s="33">
        <v>0</v>
      </c>
      <c r="AU41" s="33">
        <v>0</v>
      </c>
      <c r="AV41" s="33">
        <v>0</v>
      </c>
      <c r="AW41" s="33">
        <v>0</v>
      </c>
    </row>
    <row r="42" spans="1:49" ht="15.75" customHeight="1">
      <c r="A42" s="1">
        <v>36</v>
      </c>
      <c r="B42" s="24">
        <v>670053</v>
      </c>
      <c r="C42" s="20" t="s">
        <v>24</v>
      </c>
      <c r="D42" s="10">
        <f t="shared" si="7"/>
        <v>1686</v>
      </c>
      <c r="E42" s="10">
        <f t="shared" si="2"/>
        <v>0</v>
      </c>
      <c r="F42" s="4">
        <v>0</v>
      </c>
      <c r="G42" s="4">
        <v>0</v>
      </c>
      <c r="H42" s="4">
        <v>0</v>
      </c>
      <c r="I42" s="4">
        <v>0</v>
      </c>
      <c r="J42" s="10">
        <f t="shared" si="3"/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10">
        <f t="shared" si="4"/>
        <v>1301</v>
      </c>
      <c r="S42" s="4">
        <v>1000</v>
      </c>
      <c r="T42" s="4">
        <v>136</v>
      </c>
      <c r="U42" s="4">
        <v>165</v>
      </c>
      <c r="V42" s="4">
        <v>0</v>
      </c>
      <c r="W42" s="11">
        <f t="shared" si="5"/>
        <v>385</v>
      </c>
      <c r="X42" s="4">
        <v>0</v>
      </c>
      <c r="Y42" s="4">
        <v>0</v>
      </c>
      <c r="Z42" s="4">
        <v>0</v>
      </c>
      <c r="AA42" s="4">
        <v>385</v>
      </c>
      <c r="AB42" s="10">
        <f t="shared" si="1"/>
        <v>0</v>
      </c>
      <c r="AC42" s="32">
        <v>0</v>
      </c>
      <c r="AD42" s="32">
        <v>0</v>
      </c>
      <c r="AE42" s="32">
        <v>0</v>
      </c>
      <c r="AF42" s="32">
        <v>0</v>
      </c>
      <c r="AG42" s="32">
        <v>0</v>
      </c>
      <c r="AH42" s="32">
        <v>0</v>
      </c>
      <c r="AI42" s="32">
        <v>0</v>
      </c>
      <c r="AJ42" s="32">
        <v>0</v>
      </c>
      <c r="AK42" s="32">
        <v>0</v>
      </c>
      <c r="AL42" s="32">
        <v>0</v>
      </c>
      <c r="AM42" s="32">
        <v>0</v>
      </c>
      <c r="AN42" s="32">
        <v>0</v>
      </c>
      <c r="AO42" s="32">
        <v>0</v>
      </c>
      <c r="AP42" s="10">
        <v>0</v>
      </c>
      <c r="AQ42" s="10">
        <v>0</v>
      </c>
      <c r="AR42" s="10">
        <f t="shared" si="6"/>
        <v>0</v>
      </c>
      <c r="AS42" s="33">
        <v>0</v>
      </c>
      <c r="AT42" s="33">
        <v>0</v>
      </c>
      <c r="AU42" s="33">
        <v>0</v>
      </c>
      <c r="AV42" s="33">
        <v>0</v>
      </c>
      <c r="AW42" s="33">
        <v>0</v>
      </c>
    </row>
    <row r="43" spans="1:49" ht="15.75" customHeight="1">
      <c r="A43" s="1">
        <v>37</v>
      </c>
      <c r="B43" s="24">
        <v>670054</v>
      </c>
      <c r="C43" s="20" t="s">
        <v>70</v>
      </c>
      <c r="D43" s="10">
        <f t="shared" si="7"/>
        <v>1817</v>
      </c>
      <c r="E43" s="10">
        <f t="shared" si="2"/>
        <v>0</v>
      </c>
      <c r="F43" s="4">
        <v>0</v>
      </c>
      <c r="G43" s="4">
        <v>0</v>
      </c>
      <c r="H43" s="4">
        <v>0</v>
      </c>
      <c r="I43" s="4">
        <v>0</v>
      </c>
      <c r="J43" s="10">
        <f t="shared" si="3"/>
        <v>857</v>
      </c>
      <c r="K43" s="4">
        <v>657</v>
      </c>
      <c r="L43" s="4">
        <v>200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10">
        <f t="shared" si="4"/>
        <v>960</v>
      </c>
      <c r="S43" s="4">
        <v>0</v>
      </c>
      <c r="T43" s="4">
        <v>0</v>
      </c>
      <c r="U43" s="4">
        <v>0</v>
      </c>
      <c r="V43" s="4">
        <v>960</v>
      </c>
      <c r="W43" s="11">
        <f t="shared" si="5"/>
        <v>0</v>
      </c>
      <c r="X43" s="4">
        <v>0</v>
      </c>
      <c r="Y43" s="4">
        <v>0</v>
      </c>
      <c r="Z43" s="4">
        <v>0</v>
      </c>
      <c r="AA43" s="4">
        <v>0</v>
      </c>
      <c r="AB43" s="10">
        <f t="shared" si="1"/>
        <v>0</v>
      </c>
      <c r="AC43" s="32">
        <v>0</v>
      </c>
      <c r="AD43" s="32">
        <v>0</v>
      </c>
      <c r="AE43" s="32">
        <v>0</v>
      </c>
      <c r="AF43" s="32">
        <v>0</v>
      </c>
      <c r="AG43" s="32">
        <v>0</v>
      </c>
      <c r="AH43" s="32">
        <v>0</v>
      </c>
      <c r="AI43" s="32">
        <v>0</v>
      </c>
      <c r="AJ43" s="32">
        <v>0</v>
      </c>
      <c r="AK43" s="32">
        <v>0</v>
      </c>
      <c r="AL43" s="32">
        <v>0</v>
      </c>
      <c r="AM43" s="32">
        <v>0</v>
      </c>
      <c r="AN43" s="32">
        <v>0</v>
      </c>
      <c r="AO43" s="32">
        <v>0</v>
      </c>
      <c r="AP43" s="10">
        <v>0</v>
      </c>
      <c r="AQ43" s="10">
        <v>0</v>
      </c>
      <c r="AR43" s="10">
        <f t="shared" si="6"/>
        <v>0</v>
      </c>
      <c r="AS43" s="33">
        <v>0</v>
      </c>
      <c r="AT43" s="33">
        <v>0</v>
      </c>
      <c r="AU43" s="33">
        <v>0</v>
      </c>
      <c r="AV43" s="33">
        <v>0</v>
      </c>
      <c r="AW43" s="33">
        <v>0</v>
      </c>
    </row>
    <row r="44" spans="1:49" ht="15.75" customHeight="1">
      <c r="A44" s="1">
        <v>38</v>
      </c>
      <c r="B44" s="23">
        <v>670055</v>
      </c>
      <c r="C44" s="20" t="s">
        <v>71</v>
      </c>
      <c r="D44" s="10">
        <f t="shared" si="7"/>
        <v>0</v>
      </c>
      <c r="E44" s="10">
        <f t="shared" si="2"/>
        <v>0</v>
      </c>
      <c r="F44" s="4">
        <v>0</v>
      </c>
      <c r="G44" s="4">
        <v>0</v>
      </c>
      <c r="H44" s="4">
        <v>0</v>
      </c>
      <c r="I44" s="4">
        <v>0</v>
      </c>
      <c r="J44" s="10">
        <f t="shared" si="3"/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10">
        <f t="shared" si="4"/>
        <v>0</v>
      </c>
      <c r="S44" s="4">
        <v>0</v>
      </c>
      <c r="T44" s="4">
        <v>0</v>
      </c>
      <c r="U44" s="4">
        <v>0</v>
      </c>
      <c r="V44" s="4">
        <v>0</v>
      </c>
      <c r="W44" s="11">
        <f t="shared" si="5"/>
        <v>0</v>
      </c>
      <c r="X44" s="4">
        <v>0</v>
      </c>
      <c r="Y44" s="4">
        <v>0</v>
      </c>
      <c r="Z44" s="4">
        <v>0</v>
      </c>
      <c r="AA44" s="4">
        <v>0</v>
      </c>
      <c r="AB44" s="10">
        <f t="shared" si="1"/>
        <v>0</v>
      </c>
      <c r="AC44" s="32">
        <v>0</v>
      </c>
      <c r="AD44" s="32">
        <v>0</v>
      </c>
      <c r="AE44" s="32">
        <v>0</v>
      </c>
      <c r="AF44" s="32">
        <v>0</v>
      </c>
      <c r="AG44" s="32">
        <v>0</v>
      </c>
      <c r="AH44" s="32">
        <v>0</v>
      </c>
      <c r="AI44" s="32">
        <v>0</v>
      </c>
      <c r="AJ44" s="32">
        <v>0</v>
      </c>
      <c r="AK44" s="32">
        <v>0</v>
      </c>
      <c r="AL44" s="32">
        <v>0</v>
      </c>
      <c r="AM44" s="32">
        <v>0</v>
      </c>
      <c r="AN44" s="32">
        <v>0</v>
      </c>
      <c r="AO44" s="32">
        <v>0</v>
      </c>
      <c r="AP44" s="10">
        <v>0</v>
      </c>
      <c r="AQ44" s="10">
        <v>0</v>
      </c>
      <c r="AR44" s="10">
        <f t="shared" si="6"/>
        <v>0</v>
      </c>
      <c r="AS44" s="33">
        <v>0</v>
      </c>
      <c r="AT44" s="33">
        <v>0</v>
      </c>
      <c r="AU44" s="33">
        <v>0</v>
      </c>
      <c r="AV44" s="33">
        <v>0</v>
      </c>
      <c r="AW44" s="33">
        <v>0</v>
      </c>
    </row>
    <row r="45" spans="1:49" ht="15.75" customHeight="1">
      <c r="A45" s="1">
        <v>39</v>
      </c>
      <c r="B45" s="24">
        <v>670056</v>
      </c>
      <c r="C45" s="20" t="s">
        <v>72</v>
      </c>
      <c r="D45" s="10">
        <f t="shared" si="7"/>
        <v>0</v>
      </c>
      <c r="E45" s="10">
        <f t="shared" si="2"/>
        <v>0</v>
      </c>
      <c r="F45" s="4">
        <v>0</v>
      </c>
      <c r="G45" s="4">
        <v>0</v>
      </c>
      <c r="H45" s="4">
        <v>0</v>
      </c>
      <c r="I45" s="4">
        <v>0</v>
      </c>
      <c r="J45" s="10">
        <f t="shared" si="3"/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10">
        <f t="shared" si="4"/>
        <v>0</v>
      </c>
      <c r="S45" s="4">
        <v>0</v>
      </c>
      <c r="T45" s="4">
        <v>0</v>
      </c>
      <c r="U45" s="4">
        <v>0</v>
      </c>
      <c r="V45" s="4">
        <v>0</v>
      </c>
      <c r="W45" s="11">
        <f t="shared" si="5"/>
        <v>0</v>
      </c>
      <c r="X45" s="4">
        <v>0</v>
      </c>
      <c r="Y45" s="4">
        <v>0</v>
      </c>
      <c r="Z45" s="4">
        <v>0</v>
      </c>
      <c r="AA45" s="4">
        <v>0</v>
      </c>
      <c r="AB45" s="10">
        <f t="shared" si="1"/>
        <v>0</v>
      </c>
      <c r="AC45" s="32">
        <v>0</v>
      </c>
      <c r="AD45" s="32">
        <v>0</v>
      </c>
      <c r="AE45" s="32">
        <v>0</v>
      </c>
      <c r="AF45" s="32">
        <v>0</v>
      </c>
      <c r="AG45" s="32">
        <v>0</v>
      </c>
      <c r="AH45" s="32">
        <v>0</v>
      </c>
      <c r="AI45" s="32">
        <v>0</v>
      </c>
      <c r="AJ45" s="32">
        <v>0</v>
      </c>
      <c r="AK45" s="32">
        <v>0</v>
      </c>
      <c r="AL45" s="32">
        <v>0</v>
      </c>
      <c r="AM45" s="32">
        <v>0</v>
      </c>
      <c r="AN45" s="32">
        <v>0</v>
      </c>
      <c r="AO45" s="32">
        <v>0</v>
      </c>
      <c r="AP45" s="10">
        <v>0</v>
      </c>
      <c r="AQ45" s="10">
        <v>0</v>
      </c>
      <c r="AR45" s="10">
        <f t="shared" si="6"/>
        <v>0</v>
      </c>
      <c r="AS45" s="33">
        <v>0</v>
      </c>
      <c r="AT45" s="33">
        <v>0</v>
      </c>
      <c r="AU45" s="33">
        <v>0</v>
      </c>
      <c r="AV45" s="33">
        <v>0</v>
      </c>
      <c r="AW45" s="33">
        <v>0</v>
      </c>
    </row>
    <row r="46" spans="1:49" ht="15.75" customHeight="1">
      <c r="A46" s="1">
        <v>40</v>
      </c>
      <c r="B46" s="24">
        <v>670057</v>
      </c>
      <c r="C46" s="20" t="s">
        <v>73</v>
      </c>
      <c r="D46" s="10">
        <f t="shared" si="7"/>
        <v>2066</v>
      </c>
      <c r="E46" s="10">
        <f t="shared" si="2"/>
        <v>0</v>
      </c>
      <c r="F46" s="4">
        <v>0</v>
      </c>
      <c r="G46" s="4">
        <v>0</v>
      </c>
      <c r="H46" s="4">
        <v>0</v>
      </c>
      <c r="I46" s="4">
        <v>0</v>
      </c>
      <c r="J46" s="10">
        <f t="shared" si="3"/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10">
        <f t="shared" si="4"/>
        <v>1744</v>
      </c>
      <c r="S46" s="4">
        <v>1050</v>
      </c>
      <c r="T46" s="4">
        <v>440</v>
      </c>
      <c r="U46" s="4">
        <v>254</v>
      </c>
      <c r="V46" s="4">
        <v>0</v>
      </c>
      <c r="W46" s="11">
        <f t="shared" si="5"/>
        <v>322</v>
      </c>
      <c r="X46" s="4">
        <v>8</v>
      </c>
      <c r="Y46" s="4">
        <v>0</v>
      </c>
      <c r="Z46" s="4">
        <v>0</v>
      </c>
      <c r="AA46" s="4">
        <v>314</v>
      </c>
      <c r="AB46" s="10">
        <f t="shared" si="1"/>
        <v>0</v>
      </c>
      <c r="AC46" s="32">
        <v>0</v>
      </c>
      <c r="AD46" s="32">
        <v>0</v>
      </c>
      <c r="AE46" s="32">
        <v>0</v>
      </c>
      <c r="AF46" s="32">
        <v>0</v>
      </c>
      <c r="AG46" s="32">
        <v>0</v>
      </c>
      <c r="AH46" s="32">
        <v>0</v>
      </c>
      <c r="AI46" s="32">
        <v>0</v>
      </c>
      <c r="AJ46" s="32">
        <v>0</v>
      </c>
      <c r="AK46" s="32">
        <v>0</v>
      </c>
      <c r="AL46" s="32">
        <v>0</v>
      </c>
      <c r="AM46" s="32">
        <v>0</v>
      </c>
      <c r="AN46" s="32">
        <v>0</v>
      </c>
      <c r="AO46" s="32">
        <v>0</v>
      </c>
      <c r="AP46" s="10">
        <v>0</v>
      </c>
      <c r="AQ46" s="10">
        <v>0</v>
      </c>
      <c r="AR46" s="10">
        <f t="shared" si="6"/>
        <v>0</v>
      </c>
      <c r="AS46" s="33">
        <v>0</v>
      </c>
      <c r="AT46" s="33">
        <v>0</v>
      </c>
      <c r="AU46" s="33">
        <v>0</v>
      </c>
      <c r="AV46" s="33">
        <v>0</v>
      </c>
      <c r="AW46" s="33">
        <v>0</v>
      </c>
    </row>
    <row r="47" spans="1:49" ht="15.75" customHeight="1">
      <c r="A47" s="1">
        <v>41</v>
      </c>
      <c r="B47" s="24">
        <v>670059</v>
      </c>
      <c r="C47" s="20" t="s">
        <v>74</v>
      </c>
      <c r="D47" s="10">
        <f t="shared" si="7"/>
        <v>0</v>
      </c>
      <c r="E47" s="10">
        <f t="shared" si="2"/>
        <v>0</v>
      </c>
      <c r="F47" s="4">
        <v>0</v>
      </c>
      <c r="G47" s="4">
        <v>0</v>
      </c>
      <c r="H47" s="4">
        <v>0</v>
      </c>
      <c r="I47" s="4">
        <v>0</v>
      </c>
      <c r="J47" s="10">
        <f t="shared" si="3"/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10">
        <f t="shared" si="4"/>
        <v>0</v>
      </c>
      <c r="S47" s="4">
        <v>0</v>
      </c>
      <c r="T47" s="4">
        <v>0</v>
      </c>
      <c r="U47" s="4">
        <v>0</v>
      </c>
      <c r="V47" s="4">
        <v>0</v>
      </c>
      <c r="W47" s="11">
        <f t="shared" si="5"/>
        <v>0</v>
      </c>
      <c r="X47" s="4">
        <v>0</v>
      </c>
      <c r="Y47" s="4">
        <v>0</v>
      </c>
      <c r="Z47" s="4">
        <v>0</v>
      </c>
      <c r="AA47" s="4">
        <v>0</v>
      </c>
      <c r="AB47" s="10">
        <f t="shared" si="1"/>
        <v>0</v>
      </c>
      <c r="AC47" s="32">
        <v>0</v>
      </c>
      <c r="AD47" s="32">
        <v>0</v>
      </c>
      <c r="AE47" s="32">
        <v>0</v>
      </c>
      <c r="AF47" s="32">
        <v>0</v>
      </c>
      <c r="AG47" s="32">
        <v>0</v>
      </c>
      <c r="AH47" s="32">
        <v>0</v>
      </c>
      <c r="AI47" s="32">
        <v>0</v>
      </c>
      <c r="AJ47" s="32">
        <v>0</v>
      </c>
      <c r="AK47" s="32">
        <v>0</v>
      </c>
      <c r="AL47" s="32">
        <v>0</v>
      </c>
      <c r="AM47" s="32">
        <v>0</v>
      </c>
      <c r="AN47" s="32">
        <v>0</v>
      </c>
      <c r="AO47" s="32">
        <v>0</v>
      </c>
      <c r="AP47" s="10">
        <v>0</v>
      </c>
      <c r="AQ47" s="10">
        <v>0</v>
      </c>
      <c r="AR47" s="10">
        <f t="shared" si="6"/>
        <v>0</v>
      </c>
      <c r="AS47" s="33">
        <v>0</v>
      </c>
      <c r="AT47" s="33">
        <v>0</v>
      </c>
      <c r="AU47" s="33">
        <v>0</v>
      </c>
      <c r="AV47" s="33">
        <v>0</v>
      </c>
      <c r="AW47" s="33">
        <v>0</v>
      </c>
    </row>
    <row r="48" spans="1:49" ht="15.75" customHeight="1">
      <c r="A48" s="1">
        <v>42</v>
      </c>
      <c r="B48" s="23">
        <v>670063</v>
      </c>
      <c r="C48" s="20" t="s">
        <v>95</v>
      </c>
      <c r="D48" s="10">
        <f t="shared" si="7"/>
        <v>259</v>
      </c>
      <c r="E48" s="10">
        <f t="shared" si="2"/>
        <v>259</v>
      </c>
      <c r="F48" s="4">
        <v>200</v>
      </c>
      <c r="G48" s="4">
        <v>59</v>
      </c>
      <c r="H48" s="4">
        <v>0</v>
      </c>
      <c r="I48" s="4">
        <v>0</v>
      </c>
      <c r="J48" s="10">
        <f t="shared" si="3"/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  <c r="R48" s="10">
        <f t="shared" si="4"/>
        <v>0</v>
      </c>
      <c r="S48" s="4">
        <v>0</v>
      </c>
      <c r="T48" s="4">
        <v>0</v>
      </c>
      <c r="U48" s="4">
        <v>0</v>
      </c>
      <c r="V48" s="4">
        <v>0</v>
      </c>
      <c r="W48" s="11">
        <f t="shared" si="5"/>
        <v>0</v>
      </c>
      <c r="X48" s="4">
        <v>0</v>
      </c>
      <c r="Y48" s="4">
        <v>0</v>
      </c>
      <c r="Z48" s="4">
        <v>0</v>
      </c>
      <c r="AA48" s="4">
        <v>0</v>
      </c>
      <c r="AB48" s="10">
        <f t="shared" si="1"/>
        <v>0</v>
      </c>
      <c r="AC48" s="32">
        <v>0</v>
      </c>
      <c r="AD48" s="32">
        <v>0</v>
      </c>
      <c r="AE48" s="32">
        <v>0</v>
      </c>
      <c r="AF48" s="32">
        <v>0</v>
      </c>
      <c r="AG48" s="32">
        <v>0</v>
      </c>
      <c r="AH48" s="32">
        <v>0</v>
      </c>
      <c r="AI48" s="32">
        <v>0</v>
      </c>
      <c r="AJ48" s="32">
        <v>0</v>
      </c>
      <c r="AK48" s="32">
        <v>0</v>
      </c>
      <c r="AL48" s="32">
        <v>0</v>
      </c>
      <c r="AM48" s="32">
        <v>0</v>
      </c>
      <c r="AN48" s="32">
        <v>0</v>
      </c>
      <c r="AO48" s="32">
        <v>0</v>
      </c>
      <c r="AP48" s="10">
        <v>0</v>
      </c>
      <c r="AQ48" s="10">
        <v>0</v>
      </c>
      <c r="AR48" s="10">
        <f t="shared" si="6"/>
        <v>0</v>
      </c>
      <c r="AS48" s="33">
        <v>0</v>
      </c>
      <c r="AT48" s="33">
        <v>0</v>
      </c>
      <c r="AU48" s="33">
        <v>0</v>
      </c>
      <c r="AV48" s="33">
        <v>0</v>
      </c>
      <c r="AW48" s="33">
        <v>0</v>
      </c>
    </row>
    <row r="49" spans="1:49" ht="15.75" customHeight="1">
      <c r="A49" s="1">
        <v>43</v>
      </c>
      <c r="B49" s="24">
        <v>670065</v>
      </c>
      <c r="C49" s="20" t="s">
        <v>62</v>
      </c>
      <c r="D49" s="10">
        <f t="shared" si="7"/>
        <v>230</v>
      </c>
      <c r="E49" s="10">
        <f t="shared" si="2"/>
        <v>0</v>
      </c>
      <c r="F49" s="4">
        <v>0</v>
      </c>
      <c r="G49" s="4">
        <v>0</v>
      </c>
      <c r="H49" s="4">
        <v>0</v>
      </c>
      <c r="I49" s="4">
        <v>0</v>
      </c>
      <c r="J49" s="10">
        <f t="shared" si="3"/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10">
        <f t="shared" si="4"/>
        <v>230</v>
      </c>
      <c r="S49" s="4">
        <v>155</v>
      </c>
      <c r="T49" s="4">
        <v>28</v>
      </c>
      <c r="U49" s="4">
        <v>47</v>
      </c>
      <c r="V49" s="4">
        <v>0</v>
      </c>
      <c r="W49" s="11">
        <f t="shared" si="5"/>
        <v>0</v>
      </c>
      <c r="X49" s="4">
        <v>0</v>
      </c>
      <c r="Y49" s="4">
        <v>0</v>
      </c>
      <c r="Z49" s="4">
        <v>0</v>
      </c>
      <c r="AA49" s="4">
        <v>0</v>
      </c>
      <c r="AB49" s="10">
        <f t="shared" si="1"/>
        <v>0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  <c r="AH49" s="32">
        <v>0</v>
      </c>
      <c r="AI49" s="32">
        <v>0</v>
      </c>
      <c r="AJ49" s="32">
        <v>0</v>
      </c>
      <c r="AK49" s="32">
        <v>0</v>
      </c>
      <c r="AL49" s="32">
        <v>0</v>
      </c>
      <c r="AM49" s="32">
        <v>0</v>
      </c>
      <c r="AN49" s="32">
        <v>0</v>
      </c>
      <c r="AO49" s="32">
        <v>0</v>
      </c>
      <c r="AP49" s="10">
        <v>0</v>
      </c>
      <c r="AQ49" s="10">
        <v>0</v>
      </c>
      <c r="AR49" s="10">
        <f t="shared" si="6"/>
        <v>0</v>
      </c>
      <c r="AS49" s="33">
        <v>0</v>
      </c>
      <c r="AT49" s="33">
        <v>0</v>
      </c>
      <c r="AU49" s="33">
        <v>0</v>
      </c>
      <c r="AV49" s="33">
        <v>0</v>
      </c>
      <c r="AW49" s="33">
        <v>0</v>
      </c>
    </row>
    <row r="50" spans="1:49" ht="15.75" customHeight="1">
      <c r="A50" s="1">
        <v>44</v>
      </c>
      <c r="B50" s="23">
        <v>670066</v>
      </c>
      <c r="C50" s="20" t="s">
        <v>75</v>
      </c>
      <c r="D50" s="10">
        <f t="shared" si="7"/>
        <v>0</v>
      </c>
      <c r="E50" s="10">
        <f t="shared" si="2"/>
        <v>0</v>
      </c>
      <c r="F50" s="4">
        <v>0</v>
      </c>
      <c r="G50" s="4">
        <v>0</v>
      </c>
      <c r="H50" s="4">
        <v>0</v>
      </c>
      <c r="I50" s="4">
        <v>0</v>
      </c>
      <c r="J50" s="10">
        <f t="shared" si="3"/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10">
        <f t="shared" si="4"/>
        <v>0</v>
      </c>
      <c r="S50" s="4">
        <v>0</v>
      </c>
      <c r="T50" s="4">
        <v>0</v>
      </c>
      <c r="U50" s="4">
        <v>0</v>
      </c>
      <c r="V50" s="4">
        <v>0</v>
      </c>
      <c r="W50" s="11">
        <f t="shared" si="5"/>
        <v>0</v>
      </c>
      <c r="X50" s="4">
        <v>0</v>
      </c>
      <c r="Y50" s="4">
        <v>0</v>
      </c>
      <c r="Z50" s="4">
        <v>0</v>
      </c>
      <c r="AA50" s="4">
        <v>0</v>
      </c>
      <c r="AB50" s="10">
        <f t="shared" si="1"/>
        <v>0</v>
      </c>
      <c r="AC50" s="32">
        <v>0</v>
      </c>
      <c r="AD50" s="32">
        <v>0</v>
      </c>
      <c r="AE50" s="32">
        <v>0</v>
      </c>
      <c r="AF50" s="32">
        <v>0</v>
      </c>
      <c r="AG50" s="32">
        <v>0</v>
      </c>
      <c r="AH50" s="32">
        <v>0</v>
      </c>
      <c r="AI50" s="32">
        <v>0</v>
      </c>
      <c r="AJ50" s="32">
        <v>0</v>
      </c>
      <c r="AK50" s="32">
        <v>0</v>
      </c>
      <c r="AL50" s="32">
        <v>0</v>
      </c>
      <c r="AM50" s="32">
        <v>0</v>
      </c>
      <c r="AN50" s="32">
        <v>0</v>
      </c>
      <c r="AO50" s="32">
        <v>0</v>
      </c>
      <c r="AP50" s="10">
        <v>0</v>
      </c>
      <c r="AQ50" s="10">
        <v>0</v>
      </c>
      <c r="AR50" s="10">
        <f t="shared" si="6"/>
        <v>0</v>
      </c>
      <c r="AS50" s="33">
        <v>0</v>
      </c>
      <c r="AT50" s="33">
        <v>0</v>
      </c>
      <c r="AU50" s="33">
        <v>0</v>
      </c>
      <c r="AV50" s="33">
        <v>0</v>
      </c>
      <c r="AW50" s="33">
        <v>0</v>
      </c>
    </row>
    <row r="51" spans="1:49" s="12" customFormat="1" ht="15.75" customHeight="1">
      <c r="A51" s="1">
        <v>45</v>
      </c>
      <c r="B51" s="24">
        <v>670067</v>
      </c>
      <c r="C51" s="20" t="s">
        <v>76</v>
      </c>
      <c r="D51" s="10">
        <f t="shared" si="7"/>
        <v>0</v>
      </c>
      <c r="E51" s="10">
        <f t="shared" si="2"/>
        <v>0</v>
      </c>
      <c r="F51" s="4">
        <v>0</v>
      </c>
      <c r="G51" s="4">
        <v>0</v>
      </c>
      <c r="H51" s="4">
        <v>0</v>
      </c>
      <c r="I51" s="4">
        <v>0</v>
      </c>
      <c r="J51" s="10">
        <f t="shared" si="3"/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10">
        <f t="shared" si="4"/>
        <v>0</v>
      </c>
      <c r="S51" s="4">
        <v>0</v>
      </c>
      <c r="T51" s="4">
        <v>0</v>
      </c>
      <c r="U51" s="4">
        <v>0</v>
      </c>
      <c r="V51" s="4">
        <v>0</v>
      </c>
      <c r="W51" s="11">
        <f t="shared" si="5"/>
        <v>0</v>
      </c>
      <c r="X51" s="4">
        <v>0</v>
      </c>
      <c r="Y51" s="4">
        <v>0</v>
      </c>
      <c r="Z51" s="4">
        <v>0</v>
      </c>
      <c r="AA51" s="4">
        <v>0</v>
      </c>
      <c r="AB51" s="10">
        <f t="shared" si="1"/>
        <v>0</v>
      </c>
      <c r="AC51" s="33">
        <v>0</v>
      </c>
      <c r="AD51" s="33">
        <v>0</v>
      </c>
      <c r="AE51" s="33">
        <v>0</v>
      </c>
      <c r="AF51" s="33">
        <v>0</v>
      </c>
      <c r="AG51" s="33">
        <v>0</v>
      </c>
      <c r="AH51" s="33">
        <v>0</v>
      </c>
      <c r="AI51" s="33">
        <v>0</v>
      </c>
      <c r="AJ51" s="33">
        <v>0</v>
      </c>
      <c r="AK51" s="33">
        <v>0</v>
      </c>
      <c r="AL51" s="33">
        <v>0</v>
      </c>
      <c r="AM51" s="33">
        <v>0</v>
      </c>
      <c r="AN51" s="33">
        <v>0</v>
      </c>
      <c r="AO51" s="33">
        <v>0</v>
      </c>
      <c r="AP51" s="10">
        <v>0</v>
      </c>
      <c r="AQ51" s="10">
        <v>0</v>
      </c>
      <c r="AR51" s="10">
        <f t="shared" si="6"/>
        <v>0</v>
      </c>
      <c r="AS51" s="33">
        <v>0</v>
      </c>
      <c r="AT51" s="33">
        <v>0</v>
      </c>
      <c r="AU51" s="33">
        <v>0</v>
      </c>
      <c r="AV51" s="33">
        <v>0</v>
      </c>
      <c r="AW51" s="33">
        <v>0</v>
      </c>
    </row>
    <row r="52" spans="1:49" ht="15.75" customHeight="1">
      <c r="A52" s="1">
        <v>46</v>
      </c>
      <c r="B52" s="26">
        <v>670070</v>
      </c>
      <c r="C52" s="27" t="s">
        <v>77</v>
      </c>
      <c r="D52" s="10">
        <f t="shared" si="7"/>
        <v>0</v>
      </c>
      <c r="E52" s="10">
        <f t="shared" si="2"/>
        <v>0</v>
      </c>
      <c r="F52" s="4">
        <v>0</v>
      </c>
      <c r="G52" s="4">
        <v>0</v>
      </c>
      <c r="H52" s="4">
        <v>0</v>
      </c>
      <c r="I52" s="4">
        <v>0</v>
      </c>
      <c r="J52" s="10">
        <f t="shared" si="3"/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10">
        <f t="shared" si="4"/>
        <v>0</v>
      </c>
      <c r="S52" s="4">
        <v>0</v>
      </c>
      <c r="T52" s="4">
        <v>0</v>
      </c>
      <c r="U52" s="4">
        <v>0</v>
      </c>
      <c r="V52" s="4">
        <v>0</v>
      </c>
      <c r="W52" s="11">
        <f t="shared" si="5"/>
        <v>0</v>
      </c>
      <c r="X52" s="4">
        <v>0</v>
      </c>
      <c r="Y52" s="4">
        <v>0</v>
      </c>
      <c r="Z52" s="4">
        <v>0</v>
      </c>
      <c r="AA52" s="4">
        <v>0</v>
      </c>
      <c r="AB52" s="10">
        <f t="shared" si="1"/>
        <v>0</v>
      </c>
      <c r="AC52" s="33">
        <v>0</v>
      </c>
      <c r="AD52" s="32">
        <v>0</v>
      </c>
      <c r="AE52" s="32">
        <v>0</v>
      </c>
      <c r="AF52" s="32">
        <v>0</v>
      </c>
      <c r="AG52" s="32">
        <v>0</v>
      </c>
      <c r="AH52" s="32">
        <v>0</v>
      </c>
      <c r="AI52" s="32">
        <v>0</v>
      </c>
      <c r="AJ52" s="32">
        <v>0</v>
      </c>
      <c r="AK52" s="32">
        <v>0</v>
      </c>
      <c r="AL52" s="32">
        <v>0</v>
      </c>
      <c r="AM52" s="32">
        <v>0</v>
      </c>
      <c r="AN52" s="32">
        <v>0</v>
      </c>
      <c r="AO52" s="32">
        <v>0</v>
      </c>
      <c r="AP52" s="10">
        <v>0</v>
      </c>
      <c r="AQ52" s="10">
        <v>0</v>
      </c>
      <c r="AR52" s="10">
        <f t="shared" si="6"/>
        <v>0</v>
      </c>
      <c r="AS52" s="33">
        <v>0</v>
      </c>
      <c r="AT52" s="33">
        <v>0</v>
      </c>
      <c r="AU52" s="33">
        <v>0</v>
      </c>
      <c r="AV52" s="33">
        <v>0</v>
      </c>
      <c r="AW52" s="33">
        <v>0</v>
      </c>
    </row>
    <row r="53" spans="1:49" ht="15.75" customHeight="1">
      <c r="A53" s="1">
        <v>47</v>
      </c>
      <c r="B53" s="26">
        <v>670072</v>
      </c>
      <c r="C53" s="20" t="s">
        <v>78</v>
      </c>
      <c r="D53" s="10">
        <f t="shared" si="7"/>
        <v>0</v>
      </c>
      <c r="E53" s="10">
        <f t="shared" si="2"/>
        <v>0</v>
      </c>
      <c r="F53" s="4">
        <v>0</v>
      </c>
      <c r="G53" s="4">
        <v>0</v>
      </c>
      <c r="H53" s="4">
        <v>0</v>
      </c>
      <c r="I53" s="4">
        <v>0</v>
      </c>
      <c r="J53" s="10">
        <f t="shared" si="3"/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10">
        <f t="shared" si="4"/>
        <v>0</v>
      </c>
      <c r="S53" s="4">
        <v>0</v>
      </c>
      <c r="T53" s="4">
        <v>0</v>
      </c>
      <c r="U53" s="4">
        <v>0</v>
      </c>
      <c r="V53" s="4">
        <v>0</v>
      </c>
      <c r="W53" s="11">
        <f t="shared" si="5"/>
        <v>0</v>
      </c>
      <c r="X53" s="4">
        <v>0</v>
      </c>
      <c r="Y53" s="4">
        <v>0</v>
      </c>
      <c r="Z53" s="4">
        <v>0</v>
      </c>
      <c r="AA53" s="4">
        <v>0</v>
      </c>
      <c r="AB53" s="10">
        <f t="shared" si="1"/>
        <v>0</v>
      </c>
      <c r="AC53" s="33">
        <v>0</v>
      </c>
      <c r="AD53" s="32">
        <v>0</v>
      </c>
      <c r="AE53" s="32">
        <v>0</v>
      </c>
      <c r="AF53" s="32">
        <v>0</v>
      </c>
      <c r="AG53" s="32">
        <v>0</v>
      </c>
      <c r="AH53" s="32">
        <v>0</v>
      </c>
      <c r="AI53" s="32">
        <v>0</v>
      </c>
      <c r="AJ53" s="32">
        <v>0</v>
      </c>
      <c r="AK53" s="32">
        <v>0</v>
      </c>
      <c r="AL53" s="32">
        <v>0</v>
      </c>
      <c r="AM53" s="32">
        <v>0</v>
      </c>
      <c r="AN53" s="32">
        <v>0</v>
      </c>
      <c r="AO53" s="32">
        <v>0</v>
      </c>
      <c r="AP53" s="10">
        <v>0</v>
      </c>
      <c r="AQ53" s="10">
        <v>0</v>
      </c>
      <c r="AR53" s="10">
        <f t="shared" si="6"/>
        <v>0</v>
      </c>
      <c r="AS53" s="33">
        <v>0</v>
      </c>
      <c r="AT53" s="33">
        <v>0</v>
      </c>
      <c r="AU53" s="33">
        <v>0</v>
      </c>
      <c r="AV53" s="33">
        <v>0</v>
      </c>
      <c r="AW53" s="33">
        <v>0</v>
      </c>
    </row>
    <row r="54" spans="1:49" ht="15.75" customHeight="1">
      <c r="A54" s="1">
        <v>48</v>
      </c>
      <c r="B54" s="28">
        <v>670081</v>
      </c>
      <c r="C54" s="18" t="s">
        <v>96</v>
      </c>
      <c r="D54" s="10">
        <f t="shared" si="7"/>
        <v>0</v>
      </c>
      <c r="E54" s="10">
        <f t="shared" si="2"/>
        <v>0</v>
      </c>
      <c r="F54" s="4">
        <v>0</v>
      </c>
      <c r="G54" s="4">
        <v>0</v>
      </c>
      <c r="H54" s="4">
        <v>0</v>
      </c>
      <c r="I54" s="4">
        <v>0</v>
      </c>
      <c r="J54" s="10">
        <f t="shared" si="3"/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10">
        <f t="shared" si="4"/>
        <v>0</v>
      </c>
      <c r="S54" s="4">
        <v>0</v>
      </c>
      <c r="T54" s="4">
        <v>0</v>
      </c>
      <c r="U54" s="4">
        <v>0</v>
      </c>
      <c r="V54" s="4">
        <v>0</v>
      </c>
      <c r="W54" s="11">
        <f t="shared" si="5"/>
        <v>0</v>
      </c>
      <c r="X54" s="4">
        <v>0</v>
      </c>
      <c r="Y54" s="4">
        <v>0</v>
      </c>
      <c r="Z54" s="4">
        <v>0</v>
      </c>
      <c r="AA54" s="4">
        <v>0</v>
      </c>
      <c r="AB54" s="10">
        <f t="shared" si="1"/>
        <v>0</v>
      </c>
      <c r="AC54" s="33">
        <v>0</v>
      </c>
      <c r="AD54" s="32">
        <v>0</v>
      </c>
      <c r="AE54" s="32">
        <v>0</v>
      </c>
      <c r="AF54" s="32">
        <v>0</v>
      </c>
      <c r="AG54" s="32">
        <v>0</v>
      </c>
      <c r="AH54" s="32">
        <v>0</v>
      </c>
      <c r="AI54" s="32">
        <v>0</v>
      </c>
      <c r="AJ54" s="32">
        <v>0</v>
      </c>
      <c r="AK54" s="32">
        <v>0</v>
      </c>
      <c r="AL54" s="32">
        <v>0</v>
      </c>
      <c r="AM54" s="32">
        <v>0</v>
      </c>
      <c r="AN54" s="32">
        <v>0</v>
      </c>
      <c r="AO54" s="32">
        <v>0</v>
      </c>
      <c r="AP54" s="10">
        <v>0</v>
      </c>
      <c r="AQ54" s="10">
        <v>0</v>
      </c>
      <c r="AR54" s="10">
        <f t="shared" si="6"/>
        <v>0</v>
      </c>
      <c r="AS54" s="33">
        <v>0</v>
      </c>
      <c r="AT54" s="33">
        <v>0</v>
      </c>
      <c r="AU54" s="33">
        <v>0</v>
      </c>
      <c r="AV54" s="33">
        <v>0</v>
      </c>
      <c r="AW54" s="33">
        <v>0</v>
      </c>
    </row>
    <row r="55" spans="1:49" ht="15.75" customHeight="1">
      <c r="A55" s="1">
        <v>49</v>
      </c>
      <c r="B55" s="24">
        <v>670082</v>
      </c>
      <c r="C55" s="18" t="s">
        <v>59</v>
      </c>
      <c r="D55" s="10">
        <f t="shared" si="7"/>
        <v>6544</v>
      </c>
      <c r="E55" s="10">
        <f t="shared" si="2"/>
        <v>6544</v>
      </c>
      <c r="F55" s="4">
        <v>4894</v>
      </c>
      <c r="G55" s="4">
        <v>1650</v>
      </c>
      <c r="H55" s="4">
        <v>0</v>
      </c>
      <c r="I55" s="4">
        <v>0</v>
      </c>
      <c r="J55" s="10">
        <f t="shared" si="3"/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10">
        <f t="shared" si="4"/>
        <v>0</v>
      </c>
      <c r="S55" s="4">
        <v>0</v>
      </c>
      <c r="T55" s="4">
        <v>0</v>
      </c>
      <c r="U55" s="4">
        <v>0</v>
      </c>
      <c r="V55" s="4">
        <v>0</v>
      </c>
      <c r="W55" s="11">
        <f t="shared" si="5"/>
        <v>0</v>
      </c>
      <c r="X55" s="4">
        <v>0</v>
      </c>
      <c r="Y55" s="4">
        <v>0</v>
      </c>
      <c r="Z55" s="4">
        <v>0</v>
      </c>
      <c r="AA55" s="4">
        <v>0</v>
      </c>
      <c r="AB55" s="10">
        <f t="shared" si="1"/>
        <v>0</v>
      </c>
      <c r="AC55" s="32">
        <v>0</v>
      </c>
      <c r="AD55" s="32">
        <v>0</v>
      </c>
      <c r="AE55" s="32">
        <v>0</v>
      </c>
      <c r="AF55" s="32">
        <v>0</v>
      </c>
      <c r="AG55" s="32">
        <v>0</v>
      </c>
      <c r="AH55" s="32">
        <v>0</v>
      </c>
      <c r="AI55" s="32">
        <v>0</v>
      </c>
      <c r="AJ55" s="32">
        <v>0</v>
      </c>
      <c r="AK55" s="32">
        <v>0</v>
      </c>
      <c r="AL55" s="32">
        <v>0</v>
      </c>
      <c r="AM55" s="32">
        <v>0</v>
      </c>
      <c r="AN55" s="32">
        <v>0</v>
      </c>
      <c r="AO55" s="32">
        <v>0</v>
      </c>
      <c r="AP55" s="10">
        <v>0</v>
      </c>
      <c r="AQ55" s="10">
        <v>0</v>
      </c>
      <c r="AR55" s="10">
        <f t="shared" si="6"/>
        <v>0</v>
      </c>
      <c r="AS55" s="33">
        <v>0</v>
      </c>
      <c r="AT55" s="33">
        <v>0</v>
      </c>
      <c r="AU55" s="33">
        <v>0</v>
      </c>
      <c r="AV55" s="33">
        <v>0</v>
      </c>
      <c r="AW55" s="33">
        <v>0</v>
      </c>
    </row>
    <row r="56" spans="1:49" ht="15.75" customHeight="1">
      <c r="A56" s="1">
        <v>50</v>
      </c>
      <c r="B56" s="23">
        <v>670084</v>
      </c>
      <c r="C56" s="20" t="s">
        <v>79</v>
      </c>
      <c r="D56" s="10">
        <f t="shared" si="7"/>
        <v>0</v>
      </c>
      <c r="E56" s="10">
        <f t="shared" si="2"/>
        <v>0</v>
      </c>
      <c r="F56" s="4">
        <v>0</v>
      </c>
      <c r="G56" s="4">
        <v>0</v>
      </c>
      <c r="H56" s="4">
        <v>0</v>
      </c>
      <c r="I56" s="4">
        <v>0</v>
      </c>
      <c r="J56" s="10">
        <f t="shared" si="3"/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10">
        <f t="shared" si="4"/>
        <v>0</v>
      </c>
      <c r="S56" s="4">
        <v>0</v>
      </c>
      <c r="T56" s="4">
        <v>0</v>
      </c>
      <c r="U56" s="4">
        <v>0</v>
      </c>
      <c r="V56" s="4">
        <v>0</v>
      </c>
      <c r="W56" s="11">
        <f t="shared" si="5"/>
        <v>0</v>
      </c>
      <c r="X56" s="4">
        <v>0</v>
      </c>
      <c r="Y56" s="4">
        <v>0</v>
      </c>
      <c r="Z56" s="4">
        <v>0</v>
      </c>
      <c r="AA56" s="4">
        <v>0</v>
      </c>
      <c r="AB56" s="10">
        <f t="shared" si="1"/>
        <v>0</v>
      </c>
      <c r="AC56" s="32">
        <v>0</v>
      </c>
      <c r="AD56" s="32">
        <v>0</v>
      </c>
      <c r="AE56" s="32">
        <v>0</v>
      </c>
      <c r="AF56" s="32">
        <v>0</v>
      </c>
      <c r="AG56" s="32">
        <v>0</v>
      </c>
      <c r="AH56" s="32">
        <v>0</v>
      </c>
      <c r="AI56" s="32">
        <v>0</v>
      </c>
      <c r="AJ56" s="32">
        <v>0</v>
      </c>
      <c r="AK56" s="32">
        <v>0</v>
      </c>
      <c r="AL56" s="32">
        <v>0</v>
      </c>
      <c r="AM56" s="32">
        <v>0</v>
      </c>
      <c r="AN56" s="32">
        <v>0</v>
      </c>
      <c r="AO56" s="32">
        <v>0</v>
      </c>
      <c r="AP56" s="10">
        <v>0</v>
      </c>
      <c r="AQ56" s="10">
        <v>0</v>
      </c>
      <c r="AR56" s="10">
        <f t="shared" si="6"/>
        <v>0</v>
      </c>
      <c r="AS56" s="33">
        <v>0</v>
      </c>
      <c r="AT56" s="33">
        <v>0</v>
      </c>
      <c r="AU56" s="33">
        <v>0</v>
      </c>
      <c r="AV56" s="33">
        <v>0</v>
      </c>
      <c r="AW56" s="33">
        <v>0</v>
      </c>
    </row>
    <row r="57" spans="1:49" ht="15.75" customHeight="1">
      <c r="A57" s="1">
        <v>51</v>
      </c>
      <c r="B57" s="24">
        <v>670090</v>
      </c>
      <c r="C57" s="20" t="s">
        <v>80</v>
      </c>
      <c r="D57" s="10">
        <f t="shared" si="7"/>
        <v>0</v>
      </c>
      <c r="E57" s="10">
        <f t="shared" si="2"/>
        <v>0</v>
      </c>
      <c r="F57" s="4">
        <v>0</v>
      </c>
      <c r="G57" s="4">
        <v>0</v>
      </c>
      <c r="H57" s="4">
        <v>0</v>
      </c>
      <c r="I57" s="4">
        <v>0</v>
      </c>
      <c r="J57" s="10">
        <f t="shared" si="3"/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10">
        <f t="shared" si="4"/>
        <v>0</v>
      </c>
      <c r="S57" s="4">
        <v>0</v>
      </c>
      <c r="T57" s="4">
        <v>0</v>
      </c>
      <c r="U57" s="4">
        <v>0</v>
      </c>
      <c r="V57" s="4">
        <v>0</v>
      </c>
      <c r="W57" s="11">
        <f t="shared" si="5"/>
        <v>0</v>
      </c>
      <c r="X57" s="4">
        <v>0</v>
      </c>
      <c r="Y57" s="4">
        <v>0</v>
      </c>
      <c r="Z57" s="4">
        <v>0</v>
      </c>
      <c r="AA57" s="4">
        <v>0</v>
      </c>
      <c r="AB57" s="10">
        <f t="shared" si="1"/>
        <v>0</v>
      </c>
      <c r="AC57" s="32">
        <v>0</v>
      </c>
      <c r="AD57" s="32">
        <v>0</v>
      </c>
      <c r="AE57" s="32">
        <v>0</v>
      </c>
      <c r="AF57" s="32">
        <v>0</v>
      </c>
      <c r="AG57" s="32">
        <v>0</v>
      </c>
      <c r="AH57" s="32">
        <v>0</v>
      </c>
      <c r="AI57" s="32">
        <v>0</v>
      </c>
      <c r="AJ57" s="32">
        <v>0</v>
      </c>
      <c r="AK57" s="32">
        <v>0</v>
      </c>
      <c r="AL57" s="32">
        <v>0</v>
      </c>
      <c r="AM57" s="32">
        <v>0</v>
      </c>
      <c r="AN57" s="32">
        <v>0</v>
      </c>
      <c r="AO57" s="32">
        <v>0</v>
      </c>
      <c r="AP57" s="10">
        <v>0</v>
      </c>
      <c r="AQ57" s="10">
        <v>0</v>
      </c>
      <c r="AR57" s="10">
        <f t="shared" si="6"/>
        <v>0</v>
      </c>
      <c r="AS57" s="33">
        <v>0</v>
      </c>
      <c r="AT57" s="33">
        <v>0</v>
      </c>
      <c r="AU57" s="33">
        <v>0</v>
      </c>
      <c r="AV57" s="33">
        <v>0</v>
      </c>
      <c r="AW57" s="33">
        <v>0</v>
      </c>
    </row>
    <row r="58" spans="1:49" ht="15.75" customHeight="1">
      <c r="A58" s="1">
        <v>52</v>
      </c>
      <c r="B58" s="24">
        <v>670097</v>
      </c>
      <c r="C58" s="20" t="s">
        <v>81</v>
      </c>
      <c r="D58" s="10">
        <f t="shared" si="7"/>
        <v>0</v>
      </c>
      <c r="E58" s="10">
        <f t="shared" si="2"/>
        <v>0</v>
      </c>
      <c r="F58" s="4">
        <v>0</v>
      </c>
      <c r="G58" s="4">
        <v>0</v>
      </c>
      <c r="H58" s="4">
        <v>0</v>
      </c>
      <c r="I58" s="4">
        <v>0</v>
      </c>
      <c r="J58" s="10">
        <f t="shared" si="3"/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10">
        <f t="shared" si="4"/>
        <v>0</v>
      </c>
      <c r="S58" s="4">
        <v>0</v>
      </c>
      <c r="T58" s="4">
        <v>0</v>
      </c>
      <c r="U58" s="4">
        <v>0</v>
      </c>
      <c r="V58" s="4">
        <v>0</v>
      </c>
      <c r="W58" s="11">
        <f t="shared" si="5"/>
        <v>0</v>
      </c>
      <c r="X58" s="4">
        <v>0</v>
      </c>
      <c r="Y58" s="4">
        <v>0</v>
      </c>
      <c r="Z58" s="4">
        <v>0</v>
      </c>
      <c r="AA58" s="4">
        <v>0</v>
      </c>
      <c r="AB58" s="10">
        <f t="shared" si="1"/>
        <v>0</v>
      </c>
      <c r="AC58" s="32">
        <v>0</v>
      </c>
      <c r="AD58" s="32">
        <v>0</v>
      </c>
      <c r="AE58" s="32">
        <v>0</v>
      </c>
      <c r="AF58" s="32">
        <v>0</v>
      </c>
      <c r="AG58" s="32">
        <v>0</v>
      </c>
      <c r="AH58" s="32">
        <v>0</v>
      </c>
      <c r="AI58" s="32">
        <v>0</v>
      </c>
      <c r="AJ58" s="32">
        <v>0</v>
      </c>
      <c r="AK58" s="32">
        <v>0</v>
      </c>
      <c r="AL58" s="32">
        <v>0</v>
      </c>
      <c r="AM58" s="32">
        <v>0</v>
      </c>
      <c r="AN58" s="32">
        <v>0</v>
      </c>
      <c r="AO58" s="32">
        <v>0</v>
      </c>
      <c r="AP58" s="10">
        <v>0</v>
      </c>
      <c r="AQ58" s="10">
        <v>0</v>
      </c>
      <c r="AR58" s="10">
        <f t="shared" si="6"/>
        <v>0</v>
      </c>
      <c r="AS58" s="33">
        <v>0</v>
      </c>
      <c r="AT58" s="33">
        <v>0</v>
      </c>
      <c r="AU58" s="33">
        <v>0</v>
      </c>
      <c r="AV58" s="33">
        <v>0</v>
      </c>
      <c r="AW58" s="33">
        <v>0</v>
      </c>
    </row>
    <row r="59" spans="1:49" ht="15.75" customHeight="1">
      <c r="A59" s="1">
        <v>53</v>
      </c>
      <c r="B59" s="24">
        <v>670099</v>
      </c>
      <c r="C59" s="20" t="s">
        <v>117</v>
      </c>
      <c r="D59" s="10">
        <f t="shared" si="7"/>
        <v>1028</v>
      </c>
      <c r="E59" s="10">
        <f t="shared" si="2"/>
        <v>0</v>
      </c>
      <c r="F59" s="4">
        <v>0</v>
      </c>
      <c r="G59" s="4">
        <v>0</v>
      </c>
      <c r="H59" s="4">
        <v>0</v>
      </c>
      <c r="I59" s="4">
        <v>0</v>
      </c>
      <c r="J59" s="10">
        <f t="shared" si="3"/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10">
        <f t="shared" si="4"/>
        <v>1028</v>
      </c>
      <c r="S59" s="4">
        <v>702</v>
      </c>
      <c r="T59" s="4">
        <v>201</v>
      </c>
      <c r="U59" s="4">
        <v>125</v>
      </c>
      <c r="V59" s="4">
        <v>0</v>
      </c>
      <c r="W59" s="11">
        <f t="shared" si="5"/>
        <v>0</v>
      </c>
      <c r="X59" s="4">
        <v>0</v>
      </c>
      <c r="Y59" s="4">
        <v>0</v>
      </c>
      <c r="Z59" s="4">
        <v>0</v>
      </c>
      <c r="AA59" s="4">
        <v>0</v>
      </c>
      <c r="AB59" s="10">
        <f t="shared" si="1"/>
        <v>0</v>
      </c>
      <c r="AC59" s="32">
        <v>0</v>
      </c>
      <c r="AD59" s="32">
        <v>0</v>
      </c>
      <c r="AE59" s="32">
        <v>0</v>
      </c>
      <c r="AF59" s="32">
        <v>0</v>
      </c>
      <c r="AG59" s="32">
        <v>0</v>
      </c>
      <c r="AH59" s="32">
        <v>0</v>
      </c>
      <c r="AI59" s="32">
        <v>0</v>
      </c>
      <c r="AJ59" s="32">
        <v>0</v>
      </c>
      <c r="AK59" s="32">
        <v>0</v>
      </c>
      <c r="AL59" s="32">
        <v>0</v>
      </c>
      <c r="AM59" s="32">
        <v>0</v>
      </c>
      <c r="AN59" s="32">
        <v>0</v>
      </c>
      <c r="AO59" s="32">
        <v>0</v>
      </c>
      <c r="AP59" s="10">
        <v>0</v>
      </c>
      <c r="AQ59" s="10">
        <v>0</v>
      </c>
      <c r="AR59" s="10">
        <f t="shared" si="6"/>
        <v>0</v>
      </c>
      <c r="AS59" s="33">
        <v>0</v>
      </c>
      <c r="AT59" s="33">
        <v>0</v>
      </c>
      <c r="AU59" s="33">
        <v>0</v>
      </c>
      <c r="AV59" s="33">
        <v>0</v>
      </c>
      <c r="AW59" s="33">
        <v>0</v>
      </c>
    </row>
    <row r="60" spans="1:49" s="12" customFormat="1" ht="15.75" customHeight="1">
      <c r="A60" s="1">
        <v>54</v>
      </c>
      <c r="B60" s="23">
        <v>670104</v>
      </c>
      <c r="C60" s="18" t="s">
        <v>97</v>
      </c>
      <c r="D60" s="10">
        <f t="shared" si="7"/>
        <v>0</v>
      </c>
      <c r="E60" s="10">
        <f t="shared" si="2"/>
        <v>0</v>
      </c>
      <c r="F60" s="4">
        <v>0</v>
      </c>
      <c r="G60" s="4">
        <v>0</v>
      </c>
      <c r="H60" s="4">
        <v>0</v>
      </c>
      <c r="I60" s="4">
        <v>0</v>
      </c>
      <c r="J60" s="10">
        <f t="shared" si="3"/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10">
        <f t="shared" si="4"/>
        <v>0</v>
      </c>
      <c r="S60" s="4">
        <v>0</v>
      </c>
      <c r="T60" s="4">
        <v>0</v>
      </c>
      <c r="U60" s="4">
        <v>0</v>
      </c>
      <c r="V60" s="4">
        <v>0</v>
      </c>
      <c r="W60" s="11">
        <f t="shared" si="5"/>
        <v>0</v>
      </c>
      <c r="X60" s="4">
        <v>0</v>
      </c>
      <c r="Y60" s="4">
        <v>0</v>
      </c>
      <c r="Z60" s="4">
        <v>0</v>
      </c>
      <c r="AA60" s="4">
        <v>0</v>
      </c>
      <c r="AB60" s="10">
        <f t="shared" si="1"/>
        <v>0</v>
      </c>
      <c r="AC60" s="33">
        <v>0</v>
      </c>
      <c r="AD60" s="33">
        <v>0</v>
      </c>
      <c r="AE60" s="33">
        <v>0</v>
      </c>
      <c r="AF60" s="33">
        <v>0</v>
      </c>
      <c r="AG60" s="33">
        <v>0</v>
      </c>
      <c r="AH60" s="33">
        <v>0</v>
      </c>
      <c r="AI60" s="33">
        <v>0</v>
      </c>
      <c r="AJ60" s="33">
        <v>0</v>
      </c>
      <c r="AK60" s="33">
        <v>0</v>
      </c>
      <c r="AL60" s="33">
        <v>0</v>
      </c>
      <c r="AM60" s="33">
        <v>0</v>
      </c>
      <c r="AN60" s="33">
        <v>0</v>
      </c>
      <c r="AO60" s="33">
        <v>0</v>
      </c>
      <c r="AP60" s="10">
        <v>0</v>
      </c>
      <c r="AQ60" s="10">
        <v>0</v>
      </c>
      <c r="AR60" s="10">
        <f t="shared" si="6"/>
        <v>0</v>
      </c>
      <c r="AS60" s="33">
        <v>0</v>
      </c>
      <c r="AT60" s="33">
        <v>0</v>
      </c>
      <c r="AU60" s="33">
        <v>0</v>
      </c>
      <c r="AV60" s="33">
        <v>0</v>
      </c>
      <c r="AW60" s="33">
        <v>0</v>
      </c>
    </row>
    <row r="61" spans="1:49" ht="15.75" customHeight="1">
      <c r="A61" s="1">
        <v>55</v>
      </c>
      <c r="B61" s="26">
        <v>670123</v>
      </c>
      <c r="C61" s="18" t="s">
        <v>86</v>
      </c>
      <c r="D61" s="10">
        <f t="shared" si="7"/>
        <v>0</v>
      </c>
      <c r="E61" s="10">
        <f t="shared" si="2"/>
        <v>0</v>
      </c>
      <c r="F61" s="4">
        <v>0</v>
      </c>
      <c r="G61" s="4">
        <v>0</v>
      </c>
      <c r="H61" s="4">
        <v>0</v>
      </c>
      <c r="I61" s="4">
        <v>0</v>
      </c>
      <c r="J61" s="10">
        <f t="shared" si="3"/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10">
        <f t="shared" si="4"/>
        <v>0</v>
      </c>
      <c r="S61" s="4">
        <v>0</v>
      </c>
      <c r="T61" s="4">
        <v>0</v>
      </c>
      <c r="U61" s="4">
        <v>0</v>
      </c>
      <c r="V61" s="4">
        <v>0</v>
      </c>
      <c r="W61" s="11">
        <f t="shared" si="5"/>
        <v>0</v>
      </c>
      <c r="X61" s="4">
        <v>0</v>
      </c>
      <c r="Y61" s="4">
        <v>0</v>
      </c>
      <c r="Z61" s="4">
        <v>0</v>
      </c>
      <c r="AA61" s="4">
        <v>0</v>
      </c>
      <c r="AB61" s="10">
        <f t="shared" si="1"/>
        <v>0</v>
      </c>
      <c r="AC61" s="33">
        <v>0</v>
      </c>
      <c r="AD61" s="32">
        <v>0</v>
      </c>
      <c r="AE61" s="32">
        <v>0</v>
      </c>
      <c r="AF61" s="32">
        <v>0</v>
      </c>
      <c r="AG61" s="32">
        <v>0</v>
      </c>
      <c r="AH61" s="32">
        <v>0</v>
      </c>
      <c r="AI61" s="32">
        <v>0</v>
      </c>
      <c r="AJ61" s="32">
        <v>0</v>
      </c>
      <c r="AK61" s="32">
        <v>0</v>
      </c>
      <c r="AL61" s="32">
        <v>0</v>
      </c>
      <c r="AM61" s="32">
        <v>0</v>
      </c>
      <c r="AN61" s="32">
        <v>0</v>
      </c>
      <c r="AO61" s="32">
        <v>0</v>
      </c>
      <c r="AP61" s="10">
        <v>0</v>
      </c>
      <c r="AQ61" s="10">
        <v>0</v>
      </c>
      <c r="AR61" s="10">
        <f t="shared" si="6"/>
        <v>0</v>
      </c>
      <c r="AS61" s="33">
        <v>0</v>
      </c>
      <c r="AT61" s="33">
        <v>0</v>
      </c>
      <c r="AU61" s="33">
        <v>0</v>
      </c>
      <c r="AV61" s="33">
        <v>0</v>
      </c>
      <c r="AW61" s="33">
        <v>0</v>
      </c>
    </row>
    <row r="62" spans="1:49" ht="15.75" customHeight="1">
      <c r="A62" s="1">
        <v>56</v>
      </c>
      <c r="B62" s="29">
        <v>670125</v>
      </c>
      <c r="C62" s="18" t="s">
        <v>82</v>
      </c>
      <c r="D62" s="10">
        <f t="shared" si="7"/>
        <v>0</v>
      </c>
      <c r="E62" s="10">
        <f t="shared" si="2"/>
        <v>0</v>
      </c>
      <c r="F62" s="4">
        <v>0</v>
      </c>
      <c r="G62" s="4">
        <v>0</v>
      </c>
      <c r="H62" s="4">
        <v>0</v>
      </c>
      <c r="I62" s="4">
        <v>0</v>
      </c>
      <c r="J62" s="10">
        <f t="shared" si="3"/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10">
        <f t="shared" si="4"/>
        <v>0</v>
      </c>
      <c r="S62" s="4">
        <v>0</v>
      </c>
      <c r="T62" s="4">
        <v>0</v>
      </c>
      <c r="U62" s="4">
        <v>0</v>
      </c>
      <c r="V62" s="4">
        <v>0</v>
      </c>
      <c r="W62" s="11">
        <f t="shared" si="5"/>
        <v>0</v>
      </c>
      <c r="X62" s="4">
        <v>0</v>
      </c>
      <c r="Y62" s="4">
        <v>0</v>
      </c>
      <c r="Z62" s="4">
        <v>0</v>
      </c>
      <c r="AA62" s="4">
        <v>0</v>
      </c>
      <c r="AB62" s="10">
        <f t="shared" si="1"/>
        <v>0</v>
      </c>
      <c r="AC62" s="33">
        <v>0</v>
      </c>
      <c r="AD62" s="32">
        <v>0</v>
      </c>
      <c r="AE62" s="32">
        <v>0</v>
      </c>
      <c r="AF62" s="32">
        <v>0</v>
      </c>
      <c r="AG62" s="32">
        <v>0</v>
      </c>
      <c r="AH62" s="32">
        <v>0</v>
      </c>
      <c r="AI62" s="32">
        <v>0</v>
      </c>
      <c r="AJ62" s="32">
        <v>0</v>
      </c>
      <c r="AK62" s="32">
        <v>0</v>
      </c>
      <c r="AL62" s="32">
        <v>0</v>
      </c>
      <c r="AM62" s="32">
        <v>0</v>
      </c>
      <c r="AN62" s="32">
        <v>0</v>
      </c>
      <c r="AO62" s="32">
        <v>0</v>
      </c>
      <c r="AP62" s="10">
        <v>0</v>
      </c>
      <c r="AQ62" s="10">
        <v>0</v>
      </c>
      <c r="AR62" s="10">
        <f t="shared" si="6"/>
        <v>0</v>
      </c>
      <c r="AS62" s="33">
        <v>0</v>
      </c>
      <c r="AT62" s="33">
        <v>0</v>
      </c>
      <c r="AU62" s="33">
        <v>0</v>
      </c>
      <c r="AV62" s="33">
        <v>0</v>
      </c>
      <c r="AW62" s="33">
        <v>0</v>
      </c>
    </row>
    <row r="63" spans="1:49" ht="15.75" customHeight="1">
      <c r="A63" s="1">
        <v>57</v>
      </c>
      <c r="B63" s="26">
        <v>670129</v>
      </c>
      <c r="C63" s="18" t="s">
        <v>83</v>
      </c>
      <c r="D63" s="10">
        <f t="shared" si="7"/>
        <v>0</v>
      </c>
      <c r="E63" s="10">
        <f t="shared" si="2"/>
        <v>0</v>
      </c>
      <c r="F63" s="4">
        <v>0</v>
      </c>
      <c r="G63" s="4">
        <v>0</v>
      </c>
      <c r="H63" s="4">
        <v>0</v>
      </c>
      <c r="I63" s="4">
        <v>0</v>
      </c>
      <c r="J63" s="10">
        <f t="shared" si="3"/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10">
        <f t="shared" si="4"/>
        <v>0</v>
      </c>
      <c r="S63" s="4">
        <v>0</v>
      </c>
      <c r="T63" s="4">
        <v>0</v>
      </c>
      <c r="U63" s="4">
        <v>0</v>
      </c>
      <c r="V63" s="4">
        <v>0</v>
      </c>
      <c r="W63" s="11">
        <f t="shared" si="5"/>
        <v>0</v>
      </c>
      <c r="X63" s="4">
        <v>0</v>
      </c>
      <c r="Y63" s="4">
        <v>0</v>
      </c>
      <c r="Z63" s="4">
        <v>0</v>
      </c>
      <c r="AA63" s="4">
        <v>0</v>
      </c>
      <c r="AB63" s="10">
        <f t="shared" si="1"/>
        <v>0</v>
      </c>
      <c r="AC63" s="33">
        <v>0</v>
      </c>
      <c r="AD63" s="32">
        <v>0</v>
      </c>
      <c r="AE63" s="32">
        <v>0</v>
      </c>
      <c r="AF63" s="32">
        <v>0</v>
      </c>
      <c r="AG63" s="32">
        <v>0</v>
      </c>
      <c r="AH63" s="32">
        <v>0</v>
      </c>
      <c r="AI63" s="32">
        <v>0</v>
      </c>
      <c r="AJ63" s="32">
        <v>0</v>
      </c>
      <c r="AK63" s="32">
        <v>0</v>
      </c>
      <c r="AL63" s="32">
        <v>0</v>
      </c>
      <c r="AM63" s="32">
        <v>0</v>
      </c>
      <c r="AN63" s="32">
        <v>0</v>
      </c>
      <c r="AO63" s="32">
        <v>0</v>
      </c>
      <c r="AP63" s="10">
        <v>0</v>
      </c>
      <c r="AQ63" s="10">
        <v>0</v>
      </c>
      <c r="AR63" s="10">
        <f t="shared" si="6"/>
        <v>0</v>
      </c>
      <c r="AS63" s="33">
        <v>0</v>
      </c>
      <c r="AT63" s="33">
        <v>0</v>
      </c>
      <c r="AU63" s="33">
        <v>0</v>
      </c>
      <c r="AV63" s="33">
        <v>0</v>
      </c>
      <c r="AW63" s="33">
        <v>0</v>
      </c>
    </row>
    <row r="64" spans="1:49" ht="15.75" customHeight="1">
      <c r="A64" s="1">
        <v>58</v>
      </c>
      <c r="B64" s="26">
        <v>670136</v>
      </c>
      <c r="C64" s="18" t="s">
        <v>98</v>
      </c>
      <c r="D64" s="10">
        <f t="shared" si="7"/>
        <v>789</v>
      </c>
      <c r="E64" s="10">
        <f t="shared" si="2"/>
        <v>0</v>
      </c>
      <c r="F64" s="4">
        <v>0</v>
      </c>
      <c r="G64" s="4">
        <v>0</v>
      </c>
      <c r="H64" s="4">
        <v>0</v>
      </c>
      <c r="I64" s="4">
        <v>0</v>
      </c>
      <c r="J64" s="10">
        <f t="shared" si="3"/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10">
        <f t="shared" si="4"/>
        <v>789</v>
      </c>
      <c r="S64" s="4">
        <v>340</v>
      </c>
      <c r="T64" s="4">
        <v>280</v>
      </c>
      <c r="U64" s="4">
        <v>169</v>
      </c>
      <c r="V64" s="4">
        <v>0</v>
      </c>
      <c r="W64" s="11">
        <f t="shared" si="5"/>
        <v>0</v>
      </c>
      <c r="X64" s="4">
        <v>0</v>
      </c>
      <c r="Y64" s="4">
        <v>0</v>
      </c>
      <c r="Z64" s="4">
        <v>0</v>
      </c>
      <c r="AA64" s="4">
        <v>0</v>
      </c>
      <c r="AB64" s="10">
        <f t="shared" si="1"/>
        <v>0</v>
      </c>
      <c r="AC64" s="32">
        <v>0</v>
      </c>
      <c r="AD64" s="32">
        <v>0</v>
      </c>
      <c r="AE64" s="32">
        <v>0</v>
      </c>
      <c r="AF64" s="32">
        <v>0</v>
      </c>
      <c r="AG64" s="32">
        <v>0</v>
      </c>
      <c r="AH64" s="32">
        <v>0</v>
      </c>
      <c r="AI64" s="32">
        <v>0</v>
      </c>
      <c r="AJ64" s="32">
        <v>0</v>
      </c>
      <c r="AK64" s="32">
        <v>0</v>
      </c>
      <c r="AL64" s="32">
        <v>0</v>
      </c>
      <c r="AM64" s="32">
        <v>0</v>
      </c>
      <c r="AN64" s="32">
        <v>0</v>
      </c>
      <c r="AO64" s="32">
        <v>0</v>
      </c>
      <c r="AP64" s="10">
        <v>0</v>
      </c>
      <c r="AQ64" s="10">
        <v>0</v>
      </c>
      <c r="AR64" s="10">
        <f t="shared" si="6"/>
        <v>0</v>
      </c>
      <c r="AS64" s="33">
        <v>0</v>
      </c>
      <c r="AT64" s="33">
        <v>0</v>
      </c>
      <c r="AU64" s="33">
        <v>0</v>
      </c>
      <c r="AV64" s="33">
        <v>0</v>
      </c>
      <c r="AW64" s="33">
        <v>0</v>
      </c>
    </row>
    <row r="65" spans="1:49" ht="15.75" customHeight="1">
      <c r="A65" s="1">
        <v>59</v>
      </c>
      <c r="B65" s="26">
        <v>670139</v>
      </c>
      <c r="C65" s="18" t="s">
        <v>99</v>
      </c>
      <c r="D65" s="10">
        <f t="shared" si="7"/>
        <v>9582</v>
      </c>
      <c r="E65" s="10">
        <f t="shared" si="2"/>
        <v>7242</v>
      </c>
      <c r="F65" s="4">
        <v>6192</v>
      </c>
      <c r="G65" s="4">
        <v>1050</v>
      </c>
      <c r="H65" s="4">
        <v>0</v>
      </c>
      <c r="I65" s="4">
        <v>0</v>
      </c>
      <c r="J65" s="10">
        <f t="shared" si="3"/>
        <v>2340</v>
      </c>
      <c r="K65" s="4">
        <v>1100</v>
      </c>
      <c r="L65" s="4">
        <v>1240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10">
        <f t="shared" si="4"/>
        <v>0</v>
      </c>
      <c r="S65" s="4">
        <v>0</v>
      </c>
      <c r="T65" s="4">
        <v>0</v>
      </c>
      <c r="U65" s="4">
        <v>0</v>
      </c>
      <c r="V65" s="4">
        <v>0</v>
      </c>
      <c r="W65" s="11">
        <f t="shared" si="5"/>
        <v>0</v>
      </c>
      <c r="X65" s="4">
        <v>0</v>
      </c>
      <c r="Y65" s="4">
        <v>0</v>
      </c>
      <c r="Z65" s="4">
        <v>0</v>
      </c>
      <c r="AA65" s="4">
        <v>0</v>
      </c>
      <c r="AB65" s="10">
        <f t="shared" si="1"/>
        <v>0</v>
      </c>
      <c r="AC65" s="32">
        <v>0</v>
      </c>
      <c r="AD65" s="32">
        <v>0</v>
      </c>
      <c r="AE65" s="32">
        <v>0</v>
      </c>
      <c r="AF65" s="32">
        <v>0</v>
      </c>
      <c r="AG65" s="32">
        <v>0</v>
      </c>
      <c r="AH65" s="32">
        <v>0</v>
      </c>
      <c r="AI65" s="32">
        <v>0</v>
      </c>
      <c r="AJ65" s="32">
        <v>0</v>
      </c>
      <c r="AK65" s="32">
        <v>0</v>
      </c>
      <c r="AL65" s="32">
        <v>0</v>
      </c>
      <c r="AM65" s="32">
        <v>0</v>
      </c>
      <c r="AN65" s="32">
        <v>0</v>
      </c>
      <c r="AO65" s="32">
        <v>0</v>
      </c>
      <c r="AP65" s="10">
        <v>0</v>
      </c>
      <c r="AQ65" s="10">
        <v>0</v>
      </c>
      <c r="AR65" s="10">
        <f t="shared" si="6"/>
        <v>0</v>
      </c>
      <c r="AS65" s="33">
        <v>0</v>
      </c>
      <c r="AT65" s="33">
        <v>0</v>
      </c>
      <c r="AU65" s="33">
        <v>0</v>
      </c>
      <c r="AV65" s="33">
        <v>0</v>
      </c>
      <c r="AW65" s="33">
        <v>0</v>
      </c>
    </row>
    <row r="66" spans="1:49" ht="15.75" customHeight="1">
      <c r="A66" s="1">
        <v>60</v>
      </c>
      <c r="B66" s="30">
        <v>670141</v>
      </c>
      <c r="C66" s="18" t="s">
        <v>100</v>
      </c>
      <c r="D66" s="10">
        <f t="shared" si="7"/>
        <v>9555</v>
      </c>
      <c r="E66" s="10">
        <f t="shared" si="2"/>
        <v>2200</v>
      </c>
      <c r="F66" s="4">
        <v>2200</v>
      </c>
      <c r="G66" s="4">
        <v>0</v>
      </c>
      <c r="H66" s="4">
        <v>0</v>
      </c>
      <c r="I66" s="4">
        <v>0</v>
      </c>
      <c r="J66" s="10">
        <f t="shared" si="3"/>
        <v>6186</v>
      </c>
      <c r="K66" s="4">
        <v>6086</v>
      </c>
      <c r="L66" s="4">
        <v>100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10">
        <f t="shared" si="4"/>
        <v>541</v>
      </c>
      <c r="S66" s="4">
        <v>0</v>
      </c>
      <c r="T66" s="4">
        <v>310</v>
      </c>
      <c r="U66" s="4">
        <v>231</v>
      </c>
      <c r="V66" s="4">
        <v>0</v>
      </c>
      <c r="W66" s="11">
        <f t="shared" si="5"/>
        <v>628</v>
      </c>
      <c r="X66" s="4">
        <v>610</v>
      </c>
      <c r="Y66" s="4">
        <v>0</v>
      </c>
      <c r="Z66" s="4">
        <v>0</v>
      </c>
      <c r="AA66" s="4">
        <v>18</v>
      </c>
      <c r="AB66" s="10">
        <f t="shared" si="1"/>
        <v>0</v>
      </c>
      <c r="AC66" s="32">
        <v>0</v>
      </c>
      <c r="AD66" s="32">
        <v>0</v>
      </c>
      <c r="AE66" s="32">
        <v>0</v>
      </c>
      <c r="AF66" s="32">
        <v>0</v>
      </c>
      <c r="AG66" s="32">
        <v>0</v>
      </c>
      <c r="AH66" s="32">
        <v>0</v>
      </c>
      <c r="AI66" s="32">
        <v>0</v>
      </c>
      <c r="AJ66" s="32">
        <v>0</v>
      </c>
      <c r="AK66" s="32">
        <v>0</v>
      </c>
      <c r="AL66" s="32">
        <v>0</v>
      </c>
      <c r="AM66" s="32">
        <v>0</v>
      </c>
      <c r="AN66" s="32">
        <v>0</v>
      </c>
      <c r="AO66" s="32">
        <v>0</v>
      </c>
      <c r="AP66" s="10">
        <v>0</v>
      </c>
      <c r="AQ66" s="10">
        <v>0</v>
      </c>
      <c r="AR66" s="10">
        <f t="shared" si="6"/>
        <v>0</v>
      </c>
      <c r="AS66" s="33">
        <v>0</v>
      </c>
      <c r="AT66" s="33">
        <v>0</v>
      </c>
      <c r="AU66" s="33">
        <v>0</v>
      </c>
      <c r="AV66" s="33">
        <v>0</v>
      </c>
      <c r="AW66" s="33">
        <v>0</v>
      </c>
    </row>
    <row r="67" spans="1:49" ht="15.75" customHeight="1">
      <c r="A67" s="1">
        <v>61</v>
      </c>
      <c r="B67" s="23">
        <v>670145</v>
      </c>
      <c r="C67" s="20" t="s">
        <v>101</v>
      </c>
      <c r="D67" s="10">
        <f t="shared" si="7"/>
        <v>2884</v>
      </c>
      <c r="E67" s="10">
        <f t="shared" si="2"/>
        <v>1377</v>
      </c>
      <c r="F67" s="4">
        <v>1073</v>
      </c>
      <c r="G67" s="4">
        <v>304</v>
      </c>
      <c r="H67" s="4">
        <v>0</v>
      </c>
      <c r="I67" s="4">
        <v>0</v>
      </c>
      <c r="J67" s="10">
        <f t="shared" si="3"/>
        <v>1507</v>
      </c>
      <c r="K67" s="4">
        <v>1507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10">
        <f t="shared" si="4"/>
        <v>0</v>
      </c>
      <c r="S67" s="4">
        <v>0</v>
      </c>
      <c r="T67" s="4">
        <v>0</v>
      </c>
      <c r="U67" s="4">
        <v>0</v>
      </c>
      <c r="V67" s="4">
        <v>0</v>
      </c>
      <c r="W67" s="11">
        <f t="shared" si="5"/>
        <v>0</v>
      </c>
      <c r="X67" s="4">
        <v>0</v>
      </c>
      <c r="Y67" s="4">
        <v>0</v>
      </c>
      <c r="Z67" s="4">
        <v>0</v>
      </c>
      <c r="AA67" s="4">
        <v>0</v>
      </c>
      <c r="AB67" s="10">
        <f t="shared" si="1"/>
        <v>0</v>
      </c>
      <c r="AC67" s="32">
        <v>0</v>
      </c>
      <c r="AD67" s="32">
        <v>0</v>
      </c>
      <c r="AE67" s="32">
        <v>0</v>
      </c>
      <c r="AF67" s="32">
        <v>0</v>
      </c>
      <c r="AG67" s="32">
        <v>0</v>
      </c>
      <c r="AH67" s="32">
        <v>0</v>
      </c>
      <c r="AI67" s="32">
        <v>0</v>
      </c>
      <c r="AJ67" s="32">
        <v>0</v>
      </c>
      <c r="AK67" s="32">
        <v>0</v>
      </c>
      <c r="AL67" s="32">
        <v>0</v>
      </c>
      <c r="AM67" s="32">
        <v>0</v>
      </c>
      <c r="AN67" s="32">
        <v>0</v>
      </c>
      <c r="AO67" s="32">
        <v>0</v>
      </c>
      <c r="AP67" s="10">
        <v>0</v>
      </c>
      <c r="AQ67" s="10">
        <v>0</v>
      </c>
      <c r="AR67" s="10">
        <f t="shared" si="6"/>
        <v>0</v>
      </c>
      <c r="AS67" s="33">
        <v>0</v>
      </c>
      <c r="AT67" s="33">
        <v>0</v>
      </c>
      <c r="AU67" s="33">
        <v>0</v>
      </c>
      <c r="AV67" s="33">
        <v>0</v>
      </c>
      <c r="AW67" s="33">
        <v>0</v>
      </c>
    </row>
    <row r="68" spans="1:49" s="12" customFormat="1" ht="15.75" customHeight="1">
      <c r="A68" s="1">
        <v>62</v>
      </c>
      <c r="B68" s="23">
        <v>670147</v>
      </c>
      <c r="C68" s="20" t="s">
        <v>102</v>
      </c>
      <c r="D68" s="10">
        <f t="shared" si="7"/>
        <v>1060</v>
      </c>
      <c r="E68" s="10">
        <f t="shared" si="2"/>
        <v>0</v>
      </c>
      <c r="F68" s="4">
        <v>0</v>
      </c>
      <c r="G68" s="4">
        <v>0</v>
      </c>
      <c r="H68" s="4">
        <v>0</v>
      </c>
      <c r="I68" s="4">
        <v>0</v>
      </c>
      <c r="J68" s="10">
        <f t="shared" si="3"/>
        <v>1060</v>
      </c>
      <c r="K68" s="4">
        <v>1060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10">
        <f t="shared" si="4"/>
        <v>0</v>
      </c>
      <c r="S68" s="4">
        <v>0</v>
      </c>
      <c r="T68" s="4">
        <v>0</v>
      </c>
      <c r="U68" s="4">
        <v>0</v>
      </c>
      <c r="V68" s="4">
        <v>0</v>
      </c>
      <c r="W68" s="11">
        <f t="shared" si="5"/>
        <v>0</v>
      </c>
      <c r="X68" s="4">
        <v>0</v>
      </c>
      <c r="Y68" s="4">
        <v>0</v>
      </c>
      <c r="Z68" s="4">
        <v>0</v>
      </c>
      <c r="AA68" s="4">
        <v>0</v>
      </c>
      <c r="AB68" s="10">
        <f t="shared" si="1"/>
        <v>0</v>
      </c>
      <c r="AC68" s="33">
        <v>0</v>
      </c>
      <c r="AD68" s="33">
        <v>0</v>
      </c>
      <c r="AE68" s="33">
        <v>0</v>
      </c>
      <c r="AF68" s="33">
        <v>0</v>
      </c>
      <c r="AG68" s="33">
        <v>0</v>
      </c>
      <c r="AH68" s="33">
        <v>0</v>
      </c>
      <c r="AI68" s="33">
        <v>0</v>
      </c>
      <c r="AJ68" s="33">
        <v>0</v>
      </c>
      <c r="AK68" s="33">
        <v>0</v>
      </c>
      <c r="AL68" s="33">
        <v>0</v>
      </c>
      <c r="AM68" s="33">
        <v>0</v>
      </c>
      <c r="AN68" s="33">
        <v>0</v>
      </c>
      <c r="AO68" s="33">
        <v>0</v>
      </c>
      <c r="AP68" s="10">
        <v>0</v>
      </c>
      <c r="AQ68" s="10">
        <v>0</v>
      </c>
      <c r="AR68" s="10">
        <f t="shared" si="6"/>
        <v>0</v>
      </c>
      <c r="AS68" s="33">
        <v>0</v>
      </c>
      <c r="AT68" s="33">
        <v>0</v>
      </c>
      <c r="AU68" s="33">
        <v>0</v>
      </c>
      <c r="AV68" s="33">
        <v>0</v>
      </c>
      <c r="AW68" s="33">
        <v>0</v>
      </c>
    </row>
    <row r="69" spans="1:49" ht="15.75" customHeight="1">
      <c r="A69" s="1">
        <v>63</v>
      </c>
      <c r="B69" s="23">
        <v>670148</v>
      </c>
      <c r="C69" s="31" t="s">
        <v>112</v>
      </c>
      <c r="D69" s="10">
        <f t="shared" si="7"/>
        <v>0</v>
      </c>
      <c r="E69" s="10">
        <f t="shared" si="2"/>
        <v>0</v>
      </c>
      <c r="F69" s="4">
        <v>0</v>
      </c>
      <c r="G69" s="4">
        <v>0</v>
      </c>
      <c r="H69" s="4">
        <v>0</v>
      </c>
      <c r="I69" s="4">
        <v>0</v>
      </c>
      <c r="J69" s="10">
        <f t="shared" si="3"/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10">
        <f t="shared" si="4"/>
        <v>0</v>
      </c>
      <c r="S69" s="4">
        <v>0</v>
      </c>
      <c r="T69" s="4">
        <v>0</v>
      </c>
      <c r="U69" s="4">
        <v>0</v>
      </c>
      <c r="V69" s="4">
        <v>0</v>
      </c>
      <c r="W69" s="11">
        <f t="shared" si="5"/>
        <v>0</v>
      </c>
      <c r="X69" s="4">
        <v>0</v>
      </c>
      <c r="Y69" s="4">
        <v>0</v>
      </c>
      <c r="Z69" s="4">
        <v>0</v>
      </c>
      <c r="AA69" s="4">
        <v>0</v>
      </c>
      <c r="AB69" s="10">
        <f t="shared" si="1"/>
        <v>0</v>
      </c>
      <c r="AC69" s="32">
        <v>0</v>
      </c>
      <c r="AD69" s="32">
        <v>0</v>
      </c>
      <c r="AE69" s="32">
        <v>0</v>
      </c>
      <c r="AF69" s="32">
        <v>0</v>
      </c>
      <c r="AG69" s="32">
        <v>0</v>
      </c>
      <c r="AH69" s="32">
        <v>0</v>
      </c>
      <c r="AI69" s="32">
        <v>0</v>
      </c>
      <c r="AJ69" s="32">
        <v>0</v>
      </c>
      <c r="AK69" s="32">
        <v>0</v>
      </c>
      <c r="AL69" s="32">
        <v>0</v>
      </c>
      <c r="AM69" s="32">
        <v>0</v>
      </c>
      <c r="AN69" s="32">
        <v>0</v>
      </c>
      <c r="AO69" s="32">
        <v>0</v>
      </c>
      <c r="AP69" s="10">
        <v>0</v>
      </c>
      <c r="AQ69" s="10">
        <v>0</v>
      </c>
      <c r="AR69" s="10">
        <f t="shared" si="6"/>
        <v>0</v>
      </c>
      <c r="AS69" s="33">
        <v>0</v>
      </c>
      <c r="AT69" s="33">
        <v>0</v>
      </c>
      <c r="AU69" s="33">
        <v>0</v>
      </c>
      <c r="AV69" s="33">
        <v>0</v>
      </c>
      <c r="AW69" s="33">
        <v>0</v>
      </c>
    </row>
    <row r="70" spans="1:49" ht="15.75" customHeight="1">
      <c r="A70" s="1">
        <v>64</v>
      </c>
      <c r="B70" s="23">
        <v>670150</v>
      </c>
      <c r="C70" s="20" t="s">
        <v>113</v>
      </c>
      <c r="D70" s="10">
        <f t="shared" si="7"/>
        <v>0</v>
      </c>
      <c r="E70" s="10">
        <f t="shared" si="2"/>
        <v>0</v>
      </c>
      <c r="F70" s="4">
        <v>0</v>
      </c>
      <c r="G70" s="4">
        <v>0</v>
      </c>
      <c r="H70" s="4">
        <v>0</v>
      </c>
      <c r="I70" s="4">
        <v>0</v>
      </c>
      <c r="J70" s="10">
        <f t="shared" si="3"/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10">
        <f t="shared" si="4"/>
        <v>0</v>
      </c>
      <c r="S70" s="4">
        <v>0</v>
      </c>
      <c r="T70" s="4">
        <v>0</v>
      </c>
      <c r="U70" s="4">
        <v>0</v>
      </c>
      <c r="V70" s="4">
        <v>0</v>
      </c>
      <c r="W70" s="11">
        <f t="shared" si="5"/>
        <v>0</v>
      </c>
      <c r="X70" s="4">
        <v>0</v>
      </c>
      <c r="Y70" s="4">
        <v>0</v>
      </c>
      <c r="Z70" s="4">
        <v>0</v>
      </c>
      <c r="AA70" s="4">
        <v>0</v>
      </c>
      <c r="AB70" s="10">
        <f t="shared" si="1"/>
        <v>0</v>
      </c>
      <c r="AC70" s="32">
        <v>0</v>
      </c>
      <c r="AD70" s="32">
        <v>0</v>
      </c>
      <c r="AE70" s="32">
        <v>0</v>
      </c>
      <c r="AF70" s="32">
        <v>0</v>
      </c>
      <c r="AG70" s="32">
        <v>0</v>
      </c>
      <c r="AH70" s="32">
        <v>0</v>
      </c>
      <c r="AI70" s="32">
        <v>0</v>
      </c>
      <c r="AJ70" s="32">
        <v>0</v>
      </c>
      <c r="AK70" s="32">
        <v>0</v>
      </c>
      <c r="AL70" s="32">
        <v>0</v>
      </c>
      <c r="AM70" s="32">
        <v>0</v>
      </c>
      <c r="AN70" s="32">
        <v>0</v>
      </c>
      <c r="AO70" s="32">
        <v>0</v>
      </c>
      <c r="AP70" s="10">
        <v>0</v>
      </c>
      <c r="AQ70" s="10">
        <v>0</v>
      </c>
      <c r="AR70" s="10">
        <f t="shared" si="6"/>
        <v>0</v>
      </c>
      <c r="AS70" s="33">
        <v>0</v>
      </c>
      <c r="AT70" s="33">
        <v>0</v>
      </c>
      <c r="AU70" s="33">
        <v>0</v>
      </c>
      <c r="AV70" s="33">
        <v>0</v>
      </c>
      <c r="AW70" s="33">
        <v>0</v>
      </c>
    </row>
    <row r="71" spans="1:49" s="12" customFormat="1" ht="15.75" customHeight="1">
      <c r="A71" s="1">
        <v>65</v>
      </c>
      <c r="B71" s="23">
        <v>670155</v>
      </c>
      <c r="C71" s="20" t="s">
        <v>84</v>
      </c>
      <c r="D71" s="10">
        <f t="shared" ref="D71:D76" si="8">E71+J71+R71+W71+AB71+AP71+AQ71+AR71</f>
        <v>0</v>
      </c>
      <c r="E71" s="10">
        <f t="shared" si="2"/>
        <v>0</v>
      </c>
      <c r="F71" s="4">
        <v>0</v>
      </c>
      <c r="G71" s="4">
        <v>0</v>
      </c>
      <c r="H71" s="4">
        <v>0</v>
      </c>
      <c r="I71" s="4">
        <v>0</v>
      </c>
      <c r="J71" s="10">
        <f t="shared" si="3"/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10">
        <f t="shared" ref="R71:R76" si="9">S71+T71+U71+V71</f>
        <v>0</v>
      </c>
      <c r="S71" s="4">
        <v>0</v>
      </c>
      <c r="T71" s="4">
        <v>0</v>
      </c>
      <c r="U71" s="4">
        <v>0</v>
      </c>
      <c r="V71" s="4">
        <v>0</v>
      </c>
      <c r="W71" s="11">
        <f t="shared" ref="W71:W76" si="10">X71+Y71+Z71+AA71</f>
        <v>0</v>
      </c>
      <c r="X71" s="4">
        <v>0</v>
      </c>
      <c r="Y71" s="4">
        <v>0</v>
      </c>
      <c r="Z71" s="4">
        <v>0</v>
      </c>
      <c r="AA71" s="4">
        <v>0</v>
      </c>
      <c r="AB71" s="10">
        <f t="shared" si="1"/>
        <v>0</v>
      </c>
      <c r="AC71" s="33">
        <v>0</v>
      </c>
      <c r="AD71" s="33">
        <v>0</v>
      </c>
      <c r="AE71" s="33">
        <v>0</v>
      </c>
      <c r="AF71" s="33">
        <v>0</v>
      </c>
      <c r="AG71" s="33">
        <v>0</v>
      </c>
      <c r="AH71" s="33">
        <v>0</v>
      </c>
      <c r="AI71" s="33">
        <v>0</v>
      </c>
      <c r="AJ71" s="33">
        <v>0</v>
      </c>
      <c r="AK71" s="33">
        <v>0</v>
      </c>
      <c r="AL71" s="33">
        <v>0</v>
      </c>
      <c r="AM71" s="33">
        <v>0</v>
      </c>
      <c r="AN71" s="33">
        <v>0</v>
      </c>
      <c r="AO71" s="33">
        <v>0</v>
      </c>
      <c r="AP71" s="10">
        <v>0</v>
      </c>
      <c r="AQ71" s="10">
        <v>0</v>
      </c>
      <c r="AR71" s="10">
        <f t="shared" si="6"/>
        <v>0</v>
      </c>
      <c r="AS71" s="33">
        <v>0</v>
      </c>
      <c r="AT71" s="33">
        <v>0</v>
      </c>
      <c r="AU71" s="33">
        <v>0</v>
      </c>
      <c r="AV71" s="33">
        <v>0</v>
      </c>
      <c r="AW71" s="33">
        <v>0</v>
      </c>
    </row>
    <row r="72" spans="1:49" ht="15.75" customHeight="1">
      <c r="A72" s="1">
        <v>66</v>
      </c>
      <c r="B72" s="24">
        <v>670156</v>
      </c>
      <c r="C72" s="19" t="s">
        <v>103</v>
      </c>
      <c r="D72" s="10">
        <f t="shared" si="8"/>
        <v>0</v>
      </c>
      <c r="E72" s="10">
        <f t="shared" si="2"/>
        <v>0</v>
      </c>
      <c r="F72" s="4">
        <v>0</v>
      </c>
      <c r="G72" s="4">
        <v>0</v>
      </c>
      <c r="H72" s="4">
        <v>0</v>
      </c>
      <c r="I72" s="4">
        <v>0</v>
      </c>
      <c r="J72" s="10">
        <f t="shared" si="3"/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10">
        <f t="shared" si="9"/>
        <v>0</v>
      </c>
      <c r="S72" s="4">
        <v>0</v>
      </c>
      <c r="T72" s="4">
        <v>0</v>
      </c>
      <c r="U72" s="4">
        <v>0</v>
      </c>
      <c r="V72" s="4">
        <v>0</v>
      </c>
      <c r="W72" s="11">
        <f t="shared" si="10"/>
        <v>0</v>
      </c>
      <c r="X72" s="4">
        <v>0</v>
      </c>
      <c r="Y72" s="4">
        <v>0</v>
      </c>
      <c r="Z72" s="4">
        <v>0</v>
      </c>
      <c r="AA72" s="4">
        <v>0</v>
      </c>
      <c r="AB72" s="10">
        <f t="shared" si="1"/>
        <v>0</v>
      </c>
      <c r="AC72" s="33">
        <v>0</v>
      </c>
      <c r="AD72" s="32">
        <v>0</v>
      </c>
      <c r="AE72" s="32">
        <v>0</v>
      </c>
      <c r="AF72" s="32">
        <v>0</v>
      </c>
      <c r="AG72" s="32">
        <v>0</v>
      </c>
      <c r="AH72" s="32">
        <v>0</v>
      </c>
      <c r="AI72" s="32">
        <v>0</v>
      </c>
      <c r="AJ72" s="32">
        <v>0</v>
      </c>
      <c r="AK72" s="32">
        <v>0</v>
      </c>
      <c r="AL72" s="32">
        <v>0</v>
      </c>
      <c r="AM72" s="32">
        <v>0</v>
      </c>
      <c r="AN72" s="32">
        <v>0</v>
      </c>
      <c r="AO72" s="32">
        <v>0</v>
      </c>
      <c r="AP72" s="10">
        <v>0</v>
      </c>
      <c r="AQ72" s="10">
        <v>0</v>
      </c>
      <c r="AR72" s="10">
        <f t="shared" ref="AR72:AR76" si="11">AS72+AT72+AU72+AV72+AW72</f>
        <v>0</v>
      </c>
      <c r="AS72" s="33">
        <v>0</v>
      </c>
      <c r="AT72" s="33">
        <v>0</v>
      </c>
      <c r="AU72" s="33">
        <v>0</v>
      </c>
      <c r="AV72" s="33">
        <v>0</v>
      </c>
      <c r="AW72" s="33">
        <v>0</v>
      </c>
    </row>
    <row r="73" spans="1:49" ht="15.75" customHeight="1">
      <c r="A73" s="1">
        <v>67</v>
      </c>
      <c r="B73" s="24">
        <v>670157</v>
      </c>
      <c r="C73" s="20" t="s">
        <v>91</v>
      </c>
      <c r="D73" s="10">
        <f t="shared" si="8"/>
        <v>6451</v>
      </c>
      <c r="E73" s="10">
        <f t="shared" si="2"/>
        <v>0</v>
      </c>
      <c r="F73" s="4">
        <v>0</v>
      </c>
      <c r="G73" s="4">
        <v>0</v>
      </c>
      <c r="H73" s="4">
        <v>0</v>
      </c>
      <c r="I73" s="4">
        <v>0</v>
      </c>
      <c r="J73" s="10">
        <f t="shared" si="3"/>
        <v>3520</v>
      </c>
      <c r="K73" s="4">
        <v>3320</v>
      </c>
      <c r="L73" s="4">
        <v>200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10">
        <f t="shared" si="9"/>
        <v>961</v>
      </c>
      <c r="S73" s="4">
        <v>200</v>
      </c>
      <c r="T73" s="4">
        <v>280</v>
      </c>
      <c r="U73" s="4">
        <v>481</v>
      </c>
      <c r="V73" s="4">
        <v>0</v>
      </c>
      <c r="W73" s="11">
        <f t="shared" si="10"/>
        <v>1970</v>
      </c>
      <c r="X73" s="4">
        <v>60</v>
      </c>
      <c r="Y73" s="4">
        <v>150</v>
      </c>
      <c r="Z73" s="4">
        <v>0</v>
      </c>
      <c r="AA73" s="4">
        <v>1760</v>
      </c>
      <c r="AB73" s="10">
        <f t="shared" si="1"/>
        <v>0</v>
      </c>
      <c r="AC73" s="33">
        <v>0</v>
      </c>
      <c r="AD73" s="32">
        <v>0</v>
      </c>
      <c r="AE73" s="32">
        <v>0</v>
      </c>
      <c r="AF73" s="32">
        <v>0</v>
      </c>
      <c r="AG73" s="32">
        <v>0</v>
      </c>
      <c r="AH73" s="32">
        <v>0</v>
      </c>
      <c r="AI73" s="32">
        <v>0</v>
      </c>
      <c r="AJ73" s="32">
        <v>0</v>
      </c>
      <c r="AK73" s="32">
        <v>0</v>
      </c>
      <c r="AL73" s="32">
        <v>0</v>
      </c>
      <c r="AM73" s="32">
        <v>0</v>
      </c>
      <c r="AN73" s="32">
        <v>0</v>
      </c>
      <c r="AO73" s="32">
        <v>0</v>
      </c>
      <c r="AP73" s="10">
        <v>0</v>
      </c>
      <c r="AQ73" s="10">
        <v>0</v>
      </c>
      <c r="AR73" s="10">
        <f t="shared" si="11"/>
        <v>0</v>
      </c>
      <c r="AS73" s="33">
        <v>0</v>
      </c>
      <c r="AT73" s="33">
        <v>0</v>
      </c>
      <c r="AU73" s="33">
        <v>0</v>
      </c>
      <c r="AV73" s="33">
        <v>0</v>
      </c>
      <c r="AW73" s="33">
        <v>0</v>
      </c>
    </row>
    <row r="74" spans="1:49" ht="15.75" customHeight="1">
      <c r="A74" s="1">
        <v>68</v>
      </c>
      <c r="B74" s="23">
        <v>670162</v>
      </c>
      <c r="C74" s="20" t="s">
        <v>104</v>
      </c>
      <c r="D74" s="10">
        <f t="shared" si="8"/>
        <v>0</v>
      </c>
      <c r="E74" s="10">
        <f t="shared" si="2"/>
        <v>0</v>
      </c>
      <c r="F74" s="4">
        <v>0</v>
      </c>
      <c r="G74" s="4">
        <v>0</v>
      </c>
      <c r="H74" s="4">
        <v>0</v>
      </c>
      <c r="I74" s="4">
        <v>0</v>
      </c>
      <c r="J74" s="10">
        <f t="shared" si="3"/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10">
        <f t="shared" si="9"/>
        <v>0</v>
      </c>
      <c r="S74" s="4">
        <v>0</v>
      </c>
      <c r="T74" s="4">
        <v>0</v>
      </c>
      <c r="U74" s="4">
        <v>0</v>
      </c>
      <c r="V74" s="4">
        <v>0</v>
      </c>
      <c r="W74" s="11">
        <f t="shared" si="10"/>
        <v>0</v>
      </c>
      <c r="X74" s="4">
        <v>0</v>
      </c>
      <c r="Y74" s="4">
        <v>0</v>
      </c>
      <c r="Z74" s="4">
        <v>0</v>
      </c>
      <c r="AA74" s="4">
        <v>0</v>
      </c>
      <c r="AB74" s="10">
        <f t="shared" si="1"/>
        <v>0</v>
      </c>
      <c r="AC74" s="33">
        <v>0</v>
      </c>
      <c r="AD74" s="32">
        <v>0</v>
      </c>
      <c r="AE74" s="32">
        <v>0</v>
      </c>
      <c r="AF74" s="32">
        <v>0</v>
      </c>
      <c r="AG74" s="32">
        <v>0</v>
      </c>
      <c r="AH74" s="32">
        <v>0</v>
      </c>
      <c r="AI74" s="32">
        <v>0</v>
      </c>
      <c r="AJ74" s="32">
        <v>0</v>
      </c>
      <c r="AK74" s="32">
        <v>0</v>
      </c>
      <c r="AL74" s="32">
        <v>0</v>
      </c>
      <c r="AM74" s="32">
        <v>0</v>
      </c>
      <c r="AN74" s="32">
        <v>0</v>
      </c>
      <c r="AO74" s="32">
        <v>0</v>
      </c>
      <c r="AP74" s="10">
        <v>0</v>
      </c>
      <c r="AQ74" s="10">
        <v>0</v>
      </c>
      <c r="AR74" s="10">
        <f t="shared" si="11"/>
        <v>0</v>
      </c>
      <c r="AS74" s="33">
        <v>0</v>
      </c>
      <c r="AT74" s="33">
        <v>0</v>
      </c>
      <c r="AU74" s="33">
        <v>0</v>
      </c>
      <c r="AV74" s="33">
        <v>0</v>
      </c>
      <c r="AW74" s="33">
        <v>0</v>
      </c>
    </row>
    <row r="75" spans="1:49" ht="15.75" customHeight="1">
      <c r="A75" s="1">
        <v>69</v>
      </c>
      <c r="B75" s="23">
        <v>670164</v>
      </c>
      <c r="C75" s="18" t="s">
        <v>105</v>
      </c>
      <c r="D75" s="10">
        <f t="shared" si="8"/>
        <v>0</v>
      </c>
      <c r="E75" s="10">
        <f t="shared" si="2"/>
        <v>0</v>
      </c>
      <c r="F75" s="4">
        <v>0</v>
      </c>
      <c r="G75" s="4">
        <v>0</v>
      </c>
      <c r="H75" s="4">
        <v>0</v>
      </c>
      <c r="I75" s="4">
        <v>0</v>
      </c>
      <c r="J75" s="10">
        <f t="shared" si="3"/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10">
        <f t="shared" si="9"/>
        <v>0</v>
      </c>
      <c r="S75" s="4">
        <v>0</v>
      </c>
      <c r="T75" s="4">
        <v>0</v>
      </c>
      <c r="U75" s="4">
        <v>0</v>
      </c>
      <c r="V75" s="4">
        <v>0</v>
      </c>
      <c r="W75" s="11">
        <f t="shared" si="10"/>
        <v>0</v>
      </c>
      <c r="X75" s="4">
        <v>0</v>
      </c>
      <c r="Y75" s="4">
        <v>0</v>
      </c>
      <c r="Z75" s="4">
        <v>0</v>
      </c>
      <c r="AA75" s="4">
        <v>0</v>
      </c>
      <c r="AB75" s="10">
        <f t="shared" si="1"/>
        <v>0</v>
      </c>
      <c r="AC75" s="32">
        <v>0</v>
      </c>
      <c r="AD75" s="32">
        <v>0</v>
      </c>
      <c r="AE75" s="32">
        <v>0</v>
      </c>
      <c r="AF75" s="32">
        <v>0</v>
      </c>
      <c r="AG75" s="32">
        <v>0</v>
      </c>
      <c r="AH75" s="32">
        <v>0</v>
      </c>
      <c r="AI75" s="32">
        <v>0</v>
      </c>
      <c r="AJ75" s="32">
        <v>0</v>
      </c>
      <c r="AK75" s="32">
        <v>0</v>
      </c>
      <c r="AL75" s="32">
        <v>0</v>
      </c>
      <c r="AM75" s="32">
        <v>0</v>
      </c>
      <c r="AN75" s="32">
        <v>0</v>
      </c>
      <c r="AO75" s="32">
        <v>0</v>
      </c>
      <c r="AP75" s="10">
        <v>0</v>
      </c>
      <c r="AQ75" s="10">
        <v>0</v>
      </c>
      <c r="AR75" s="10">
        <f t="shared" si="11"/>
        <v>0</v>
      </c>
      <c r="AS75" s="33">
        <v>0</v>
      </c>
      <c r="AT75" s="33">
        <v>0</v>
      </c>
      <c r="AU75" s="33">
        <v>0</v>
      </c>
      <c r="AV75" s="33">
        <v>0</v>
      </c>
      <c r="AW75" s="33">
        <v>0</v>
      </c>
    </row>
    <row r="76" spans="1:49" ht="15.75" customHeight="1">
      <c r="A76" s="1">
        <v>70</v>
      </c>
      <c r="B76" s="23">
        <v>670165</v>
      </c>
      <c r="C76" s="18" t="s">
        <v>114</v>
      </c>
      <c r="D76" s="10">
        <f t="shared" si="8"/>
        <v>0</v>
      </c>
      <c r="E76" s="10">
        <f t="shared" si="2"/>
        <v>0</v>
      </c>
      <c r="F76" s="4">
        <v>0</v>
      </c>
      <c r="G76" s="4">
        <v>0</v>
      </c>
      <c r="H76" s="4">
        <v>0</v>
      </c>
      <c r="I76" s="4">
        <v>0</v>
      </c>
      <c r="J76" s="10">
        <f t="shared" si="3"/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10">
        <f t="shared" si="9"/>
        <v>0</v>
      </c>
      <c r="S76" s="4">
        <v>0</v>
      </c>
      <c r="T76" s="4">
        <v>0</v>
      </c>
      <c r="U76" s="4">
        <v>0</v>
      </c>
      <c r="V76" s="4">
        <v>0</v>
      </c>
      <c r="W76" s="11">
        <f t="shared" si="10"/>
        <v>0</v>
      </c>
      <c r="X76" s="4">
        <v>0</v>
      </c>
      <c r="Y76" s="4">
        <v>0</v>
      </c>
      <c r="Z76" s="4">
        <v>0</v>
      </c>
      <c r="AA76" s="4">
        <v>0</v>
      </c>
      <c r="AB76" s="10">
        <f t="shared" si="1"/>
        <v>0</v>
      </c>
      <c r="AC76" s="32">
        <v>0</v>
      </c>
      <c r="AD76" s="32">
        <v>0</v>
      </c>
      <c r="AE76" s="32">
        <v>0</v>
      </c>
      <c r="AF76" s="32">
        <v>0</v>
      </c>
      <c r="AG76" s="32">
        <v>0</v>
      </c>
      <c r="AH76" s="32">
        <v>0</v>
      </c>
      <c r="AI76" s="32">
        <v>0</v>
      </c>
      <c r="AJ76" s="32">
        <v>0</v>
      </c>
      <c r="AK76" s="32">
        <v>0</v>
      </c>
      <c r="AL76" s="32">
        <v>0</v>
      </c>
      <c r="AM76" s="32">
        <v>0</v>
      </c>
      <c r="AN76" s="32">
        <v>0</v>
      </c>
      <c r="AO76" s="32">
        <v>0</v>
      </c>
      <c r="AP76" s="10">
        <v>0</v>
      </c>
      <c r="AQ76" s="10">
        <v>0</v>
      </c>
      <c r="AR76" s="10">
        <f t="shared" si="11"/>
        <v>0</v>
      </c>
      <c r="AS76" s="33">
        <v>0</v>
      </c>
      <c r="AT76" s="33">
        <v>0</v>
      </c>
      <c r="AU76" s="33">
        <v>0</v>
      </c>
      <c r="AV76" s="33">
        <v>0</v>
      </c>
      <c r="AW76" s="33">
        <v>0</v>
      </c>
    </row>
    <row r="77" spans="1:49" s="15" customFormat="1" ht="21">
      <c r="A77" s="22"/>
      <c r="B77" s="22"/>
      <c r="C77" s="13" t="s">
        <v>27</v>
      </c>
      <c r="D77" s="14">
        <f t="shared" ref="D77:AP77" si="12">SUM(D7:D76)</f>
        <v>197473</v>
      </c>
      <c r="E77" s="14">
        <f t="shared" si="12"/>
        <v>26184</v>
      </c>
      <c r="F77" s="14">
        <f t="shared" si="12"/>
        <v>18941</v>
      </c>
      <c r="G77" s="14">
        <f t="shared" si="12"/>
        <v>6975</v>
      </c>
      <c r="H77" s="14">
        <f t="shared" si="12"/>
        <v>193</v>
      </c>
      <c r="I77" s="14">
        <f t="shared" si="12"/>
        <v>75</v>
      </c>
      <c r="J77" s="14">
        <f t="shared" si="12"/>
        <v>43758</v>
      </c>
      <c r="K77" s="14">
        <f t="shared" si="12"/>
        <v>39753</v>
      </c>
      <c r="L77" s="14">
        <f t="shared" si="12"/>
        <v>3755</v>
      </c>
      <c r="M77" s="14">
        <f t="shared" si="12"/>
        <v>70</v>
      </c>
      <c r="N77" s="14">
        <f t="shared" si="12"/>
        <v>17</v>
      </c>
      <c r="O77" s="14">
        <f t="shared" si="12"/>
        <v>1</v>
      </c>
      <c r="P77" s="14">
        <f t="shared" si="12"/>
        <v>142</v>
      </c>
      <c r="Q77" s="14">
        <f t="shared" si="12"/>
        <v>20</v>
      </c>
      <c r="R77" s="14">
        <f t="shared" si="12"/>
        <v>64779</v>
      </c>
      <c r="S77" s="14">
        <f t="shared" si="12"/>
        <v>39626</v>
      </c>
      <c r="T77" s="14">
        <f t="shared" si="12"/>
        <v>11352</v>
      </c>
      <c r="U77" s="14">
        <f t="shared" si="12"/>
        <v>12101</v>
      </c>
      <c r="V77" s="14">
        <f t="shared" si="12"/>
        <v>1700</v>
      </c>
      <c r="W77" s="14">
        <f t="shared" si="12"/>
        <v>23203</v>
      </c>
      <c r="X77" s="14">
        <f t="shared" si="12"/>
        <v>2139</v>
      </c>
      <c r="Y77" s="14">
        <f t="shared" si="12"/>
        <v>423</v>
      </c>
      <c r="Z77" s="14">
        <f t="shared" si="12"/>
        <v>363</v>
      </c>
      <c r="AA77" s="14">
        <f t="shared" si="12"/>
        <v>20278</v>
      </c>
      <c r="AB77" s="14">
        <f t="shared" si="12"/>
        <v>1146</v>
      </c>
      <c r="AC77" s="14">
        <f t="shared" si="12"/>
        <v>59</v>
      </c>
      <c r="AD77" s="14">
        <f t="shared" si="12"/>
        <v>45</v>
      </c>
      <c r="AE77" s="14">
        <f t="shared" si="12"/>
        <v>171</v>
      </c>
      <c r="AF77" s="14">
        <f t="shared" si="12"/>
        <v>171</v>
      </c>
      <c r="AG77" s="14">
        <f t="shared" si="12"/>
        <v>64</v>
      </c>
      <c r="AH77" s="14">
        <f t="shared" si="12"/>
        <v>10</v>
      </c>
      <c r="AI77" s="14">
        <f t="shared" si="12"/>
        <v>20</v>
      </c>
      <c r="AJ77" s="14">
        <f t="shared" si="12"/>
        <v>0</v>
      </c>
      <c r="AK77" s="14">
        <f t="shared" si="12"/>
        <v>30</v>
      </c>
      <c r="AL77" s="14">
        <f t="shared" si="12"/>
        <v>235</v>
      </c>
      <c r="AM77" s="14">
        <f t="shared" si="12"/>
        <v>64</v>
      </c>
      <c r="AN77" s="14">
        <f t="shared" si="12"/>
        <v>47</v>
      </c>
      <c r="AO77" s="14">
        <f t="shared" si="12"/>
        <v>230</v>
      </c>
      <c r="AP77" s="14">
        <f t="shared" si="12"/>
        <v>37249</v>
      </c>
      <c r="AQ77" s="14">
        <f t="shared" ref="AQ77:AW77" si="13">SUM(AQ7:AQ76)</f>
        <v>0</v>
      </c>
      <c r="AR77" s="14">
        <f t="shared" si="13"/>
        <v>1154</v>
      </c>
      <c r="AS77" s="14">
        <f t="shared" si="13"/>
        <v>2</v>
      </c>
      <c r="AT77" s="14">
        <f t="shared" si="13"/>
        <v>482</v>
      </c>
      <c r="AU77" s="14">
        <f t="shared" si="13"/>
        <v>20</v>
      </c>
      <c r="AV77" s="14">
        <f t="shared" si="13"/>
        <v>421</v>
      </c>
      <c r="AW77" s="14">
        <f t="shared" si="13"/>
        <v>229</v>
      </c>
    </row>
    <row r="78" spans="1:49" ht="20.25">
      <c r="C78" s="17" t="s">
        <v>87</v>
      </c>
      <c r="D78" s="14">
        <f>E78+J78+R78+W78+AB78+AP78</f>
        <v>15403</v>
      </c>
      <c r="E78" s="14">
        <v>502</v>
      </c>
      <c r="F78" s="14"/>
      <c r="G78" s="14"/>
      <c r="H78" s="14"/>
      <c r="I78" s="14"/>
      <c r="J78" s="14">
        <v>2691</v>
      </c>
      <c r="K78" s="14"/>
      <c r="L78" s="14"/>
      <c r="M78" s="14"/>
      <c r="N78" s="14"/>
      <c r="O78" s="14"/>
      <c r="P78" s="14"/>
      <c r="Q78" s="14"/>
      <c r="R78" s="14">
        <v>12126</v>
      </c>
      <c r="S78" s="14"/>
      <c r="T78" s="14"/>
      <c r="U78" s="14"/>
      <c r="V78" s="14"/>
      <c r="W78" s="14">
        <v>5</v>
      </c>
      <c r="X78" s="14"/>
      <c r="Y78" s="14"/>
      <c r="Z78" s="14"/>
      <c r="AA78" s="14"/>
      <c r="AB78" s="14">
        <v>68</v>
      </c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>
        <v>11</v>
      </c>
      <c r="AQ78" s="14">
        <v>1811</v>
      </c>
      <c r="AR78" s="14">
        <v>1469</v>
      </c>
      <c r="AS78" s="34"/>
      <c r="AT78" s="34"/>
      <c r="AU78" s="34"/>
      <c r="AV78" s="34"/>
      <c r="AW78" s="34"/>
    </row>
    <row r="79" spans="1:49" ht="20.25">
      <c r="C79" s="21" t="s">
        <v>88</v>
      </c>
      <c r="D79" s="14">
        <f>E79+J79+R79+W79+AB79+AP79</f>
        <v>211722</v>
      </c>
      <c r="E79" s="14">
        <f t="shared" ref="E79:AO79" si="14">E77+E78</f>
        <v>26686</v>
      </c>
      <c r="F79" s="14">
        <f t="shared" si="14"/>
        <v>18941</v>
      </c>
      <c r="G79" s="14">
        <f t="shared" si="14"/>
        <v>6975</v>
      </c>
      <c r="H79" s="14">
        <f t="shared" si="14"/>
        <v>193</v>
      </c>
      <c r="I79" s="14">
        <f t="shared" si="14"/>
        <v>75</v>
      </c>
      <c r="J79" s="14">
        <f t="shared" si="14"/>
        <v>46449</v>
      </c>
      <c r="K79" s="14">
        <f t="shared" si="14"/>
        <v>39753</v>
      </c>
      <c r="L79" s="14">
        <f t="shared" si="14"/>
        <v>3755</v>
      </c>
      <c r="M79" s="14">
        <f t="shared" si="14"/>
        <v>70</v>
      </c>
      <c r="N79" s="14">
        <f t="shared" si="14"/>
        <v>17</v>
      </c>
      <c r="O79" s="14">
        <f t="shared" si="14"/>
        <v>1</v>
      </c>
      <c r="P79" s="14">
        <f t="shared" si="14"/>
        <v>142</v>
      </c>
      <c r="Q79" s="14">
        <f t="shared" si="14"/>
        <v>20</v>
      </c>
      <c r="R79" s="14">
        <f t="shared" si="14"/>
        <v>76905</v>
      </c>
      <c r="S79" s="14">
        <f t="shared" si="14"/>
        <v>39626</v>
      </c>
      <c r="T79" s="14">
        <f t="shared" si="14"/>
        <v>11352</v>
      </c>
      <c r="U79" s="14">
        <f t="shared" si="14"/>
        <v>12101</v>
      </c>
      <c r="V79" s="14">
        <f t="shared" si="14"/>
        <v>1700</v>
      </c>
      <c r="W79" s="14">
        <f t="shared" si="14"/>
        <v>23208</v>
      </c>
      <c r="X79" s="14">
        <f t="shared" si="14"/>
        <v>2139</v>
      </c>
      <c r="Y79" s="14">
        <f t="shared" ref="Y79" si="15">Y77+Y78</f>
        <v>423</v>
      </c>
      <c r="Z79" s="14">
        <f t="shared" si="14"/>
        <v>363</v>
      </c>
      <c r="AA79" s="14">
        <f t="shared" si="14"/>
        <v>20278</v>
      </c>
      <c r="AB79" s="14">
        <f t="shared" si="14"/>
        <v>1214</v>
      </c>
      <c r="AC79" s="14">
        <f t="shared" si="14"/>
        <v>59</v>
      </c>
      <c r="AD79" s="14">
        <f t="shared" si="14"/>
        <v>45</v>
      </c>
      <c r="AE79" s="14">
        <f t="shared" si="14"/>
        <v>171</v>
      </c>
      <c r="AF79" s="14">
        <f t="shared" si="14"/>
        <v>171</v>
      </c>
      <c r="AG79" s="14">
        <f t="shared" si="14"/>
        <v>64</v>
      </c>
      <c r="AH79" s="14">
        <f t="shared" si="14"/>
        <v>10</v>
      </c>
      <c r="AI79" s="14">
        <f t="shared" si="14"/>
        <v>20</v>
      </c>
      <c r="AJ79" s="14">
        <f t="shared" si="14"/>
        <v>0</v>
      </c>
      <c r="AK79" s="14">
        <f t="shared" si="14"/>
        <v>30</v>
      </c>
      <c r="AL79" s="14">
        <f t="shared" si="14"/>
        <v>235</v>
      </c>
      <c r="AM79" s="14">
        <f t="shared" si="14"/>
        <v>64</v>
      </c>
      <c r="AN79" s="14">
        <f t="shared" si="14"/>
        <v>47</v>
      </c>
      <c r="AO79" s="14">
        <f t="shared" si="14"/>
        <v>230</v>
      </c>
      <c r="AP79" s="14">
        <f>AP77+AP78</f>
        <v>37260</v>
      </c>
      <c r="AQ79" s="14">
        <f t="shared" ref="AQ79:AW79" si="16">AQ77+AQ78</f>
        <v>1811</v>
      </c>
      <c r="AR79" s="14">
        <f t="shared" si="16"/>
        <v>2623</v>
      </c>
      <c r="AS79" s="14">
        <f t="shared" si="16"/>
        <v>2</v>
      </c>
      <c r="AT79" s="14">
        <f t="shared" si="16"/>
        <v>482</v>
      </c>
      <c r="AU79" s="14">
        <f t="shared" si="16"/>
        <v>20</v>
      </c>
      <c r="AV79" s="14">
        <f t="shared" si="16"/>
        <v>421</v>
      </c>
      <c r="AW79" s="14">
        <f t="shared" si="16"/>
        <v>229</v>
      </c>
    </row>
  </sheetData>
  <mergeCells count="22">
    <mergeCell ref="AS5:AW5"/>
    <mergeCell ref="C1:AW1"/>
    <mergeCell ref="C2:AW2"/>
    <mergeCell ref="K5:Q5"/>
    <mergeCell ref="R5:R6"/>
    <mergeCell ref="W5:W6"/>
    <mergeCell ref="S5:V5"/>
    <mergeCell ref="AQ5:AQ6"/>
    <mergeCell ref="C3:AR3"/>
    <mergeCell ref="A4:AR4"/>
    <mergeCell ref="A5:A6"/>
    <mergeCell ref="B5:B6"/>
    <mergeCell ref="C5:C6"/>
    <mergeCell ref="D5:D6"/>
    <mergeCell ref="E5:E6"/>
    <mergeCell ref="X5:AA5"/>
    <mergeCell ref="AR5:AR6"/>
    <mergeCell ref="AB5:AB6"/>
    <mergeCell ref="AC5:AO5"/>
    <mergeCell ref="AP5:AP6"/>
    <mergeCell ref="F5:I5"/>
    <mergeCell ref="J5:J6"/>
  </mergeCells>
  <pageMargins left="0.15748031496062992" right="0.19685039370078741" top="0.15748031496062992" bottom="0.15748031496062992" header="0.31496062992125984" footer="0.15748031496062992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исследования</vt:lpstr>
      <vt:lpstr>исследования!Заголовки_для_печати</vt:lpstr>
      <vt:lpstr>исследования!Область_печати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Алтунина</cp:lastModifiedBy>
  <cp:lastPrinted>2022-12-28T09:28:01Z</cp:lastPrinted>
  <dcterms:created xsi:type="dcterms:W3CDTF">2020-11-24T12:42:23Z</dcterms:created>
  <dcterms:modified xsi:type="dcterms:W3CDTF">2025-12-23T07:44:24Z</dcterms:modified>
</cp:coreProperties>
</file>